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elios\cv\"/>
    </mc:Choice>
  </mc:AlternateContent>
  <xr:revisionPtr revIDLastSave="0" documentId="13_ncr:1_{FBB8F13C-F052-4570-9AF3-2858F0352F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IFICATIONS" sheetId="1" r:id="rId1"/>
    <sheet name="pwd" sheetId="2" state="hidden" r:id="rId2"/>
  </sheets>
  <definedNames>
    <definedName name="_xlnm.Print_Area" localSheetId="0">CLASSIFICATIONS!$A$1:$AC$81</definedName>
    <definedName name="_xlnm.Print_Titles" localSheetId="0">CLASSIFICATIONS!$1:$4</definedName>
  </definedNames>
  <calcPr calcId="181029"/>
</workbook>
</file>

<file path=xl/calcChain.xml><?xml version="1.0" encoding="utf-8"?>
<calcChain xmlns="http://schemas.openxmlformats.org/spreadsheetml/2006/main">
  <c r="AT1" i="1" l="1"/>
  <c r="BO7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6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Z8" i="1"/>
  <c r="AF8" i="1" s="1"/>
  <c r="CZ9" i="1"/>
  <c r="AF9" i="1" s="1"/>
  <c r="CZ10" i="1"/>
  <c r="AF10" i="1" s="1"/>
  <c r="CZ11" i="1"/>
  <c r="AF11" i="1" s="1"/>
  <c r="CZ12" i="1"/>
  <c r="AF12" i="1" s="1"/>
  <c r="CZ13" i="1"/>
  <c r="AF13" i="1" s="1"/>
  <c r="CZ14" i="1"/>
  <c r="AF14" i="1" s="1"/>
  <c r="CZ15" i="1"/>
  <c r="AF15" i="1" s="1"/>
  <c r="CZ16" i="1"/>
  <c r="AF16" i="1" s="1"/>
  <c r="CZ17" i="1"/>
  <c r="AF17" i="1" s="1"/>
  <c r="CZ18" i="1"/>
  <c r="AF18" i="1" s="1"/>
  <c r="CZ19" i="1"/>
  <c r="AF19" i="1" s="1"/>
  <c r="CZ20" i="1"/>
  <c r="AF20" i="1" s="1"/>
  <c r="CZ21" i="1"/>
  <c r="AF21" i="1" s="1"/>
  <c r="CZ22" i="1"/>
  <c r="AF22" i="1" s="1"/>
  <c r="CZ23" i="1"/>
  <c r="AF23" i="1" s="1"/>
  <c r="CZ24" i="1"/>
  <c r="AF24" i="1" s="1"/>
  <c r="CZ25" i="1"/>
  <c r="AF25" i="1" s="1"/>
  <c r="CZ26" i="1"/>
  <c r="AF26" i="1" s="1"/>
  <c r="CZ27" i="1"/>
  <c r="AF27" i="1" s="1"/>
  <c r="CZ28" i="1"/>
  <c r="AF28" i="1" s="1"/>
  <c r="CZ29" i="1"/>
  <c r="AF29" i="1" s="1"/>
  <c r="CZ30" i="1"/>
  <c r="AF30" i="1" s="1"/>
  <c r="CZ31" i="1"/>
  <c r="AF31" i="1" s="1"/>
  <c r="CZ32" i="1"/>
  <c r="AF32" i="1" s="1"/>
  <c r="CZ33" i="1"/>
  <c r="AF33" i="1" s="1"/>
  <c r="CZ34" i="1"/>
  <c r="AF34" i="1" s="1"/>
  <c r="CZ35" i="1"/>
  <c r="AF35" i="1" s="1"/>
  <c r="CZ36" i="1"/>
  <c r="AF36" i="1" s="1"/>
  <c r="CZ37" i="1"/>
  <c r="AF37" i="1" s="1"/>
  <c r="CZ38" i="1"/>
  <c r="AF38" i="1" s="1"/>
  <c r="CZ39" i="1"/>
  <c r="AF39" i="1" s="1"/>
  <c r="CZ40" i="1"/>
  <c r="AF40" i="1" s="1"/>
  <c r="CZ41" i="1"/>
  <c r="AF41" i="1" s="1"/>
  <c r="CZ43" i="1"/>
  <c r="AF42" i="1" s="1"/>
  <c r="CZ44" i="1"/>
  <c r="AF43" i="1" s="1"/>
  <c r="CZ45" i="1"/>
  <c r="AF44" i="1" s="1"/>
  <c r="CZ46" i="1"/>
  <c r="AF45" i="1" s="1"/>
  <c r="CZ48" i="1"/>
  <c r="AF46" i="1" s="1"/>
  <c r="CZ49" i="1"/>
  <c r="AF47" i="1" s="1"/>
  <c r="CZ50" i="1"/>
  <c r="AF48" i="1" s="1"/>
  <c r="CZ51" i="1"/>
  <c r="AF49" i="1" s="1"/>
  <c r="CZ52" i="1"/>
  <c r="AF50" i="1" s="1"/>
  <c r="CZ53" i="1"/>
  <c r="AF51" i="1" s="1"/>
  <c r="CZ54" i="1"/>
  <c r="AF52" i="1" s="1"/>
  <c r="CZ55" i="1"/>
  <c r="AF53" i="1" s="1"/>
  <c r="CZ56" i="1"/>
  <c r="AF54" i="1" s="1"/>
  <c r="CZ57" i="1"/>
  <c r="AF55" i="1" s="1"/>
  <c r="CZ58" i="1"/>
  <c r="AF56" i="1" s="1"/>
  <c r="CZ59" i="1"/>
  <c r="AF57" i="1" s="1"/>
  <c r="CZ60" i="1"/>
  <c r="AF58" i="1" s="1"/>
  <c r="CZ61" i="1"/>
  <c r="AF59" i="1" s="1"/>
  <c r="CZ62" i="1"/>
  <c r="AF60" i="1" s="1"/>
  <c r="CZ63" i="1"/>
  <c r="AF61" i="1" s="1"/>
  <c r="CZ64" i="1"/>
  <c r="AF62" i="1" s="1"/>
  <c r="CZ65" i="1"/>
  <c r="AF63" i="1" s="1"/>
  <c r="CZ66" i="1"/>
  <c r="AF64" i="1" s="1"/>
  <c r="CZ67" i="1"/>
  <c r="AF65" i="1" s="1"/>
  <c r="CZ68" i="1"/>
  <c r="AF66" i="1" s="1"/>
  <c r="CZ7" i="1"/>
  <c r="AF7" i="1" s="1"/>
  <c r="AI4" i="1"/>
  <c r="BX8" i="1" l="1"/>
  <c r="CB8" i="1"/>
  <c r="CA9" i="1"/>
  <c r="BZ10" i="1"/>
  <c r="BY11" i="1"/>
  <c r="CC11" i="1"/>
  <c r="BX12" i="1"/>
  <c r="CB12" i="1"/>
  <c r="CA13" i="1"/>
  <c r="CE13" i="1"/>
  <c r="BZ14" i="1"/>
  <c r="BY15" i="1"/>
  <c r="BX16" i="1"/>
  <c r="CB16" i="1"/>
  <c r="CA17" i="1"/>
  <c r="CE17" i="1"/>
  <c r="BZ18" i="1"/>
  <c r="CD18" i="1"/>
  <c r="BY19" i="1"/>
  <c r="CC19" i="1"/>
  <c r="BX20" i="1"/>
  <c r="CB20" i="1"/>
  <c r="CA21" i="1"/>
  <c r="BZ22" i="1"/>
  <c r="BY23" i="1"/>
  <c r="BX24" i="1"/>
  <c r="CB24" i="1"/>
  <c r="CF24" i="1"/>
  <c r="CA25" i="1"/>
  <c r="CE25" i="1"/>
  <c r="BZ26" i="1"/>
  <c r="CD26" i="1"/>
  <c r="CH26" i="1"/>
  <c r="BY27" i="1"/>
  <c r="CC27" i="1"/>
  <c r="CG27" i="1"/>
  <c r="CA29" i="1"/>
  <c r="CE29" i="1"/>
  <c r="CI29" i="1"/>
  <c r="BZ30" i="1"/>
  <c r="CD30" i="1"/>
  <c r="BY31" i="1"/>
  <c r="CC31" i="1"/>
  <c r="CA33" i="1"/>
  <c r="BZ34" i="1"/>
  <c r="CD34" i="1"/>
  <c r="BY35" i="1"/>
  <c r="CC35" i="1"/>
  <c r="BX36" i="1"/>
  <c r="CB36" i="1"/>
  <c r="CA7" i="1"/>
  <c r="AK8" i="1"/>
  <c r="AO8" i="1"/>
  <c r="AS8" i="1"/>
  <c r="AW8" i="1"/>
  <c r="BA8" i="1"/>
  <c r="BE8" i="1"/>
  <c r="AJ9" i="1"/>
  <c r="AN9" i="1"/>
  <c r="AR9" i="1"/>
  <c r="AV9" i="1"/>
  <c r="AZ9" i="1"/>
  <c r="BD9" i="1"/>
  <c r="AI10" i="1"/>
  <c r="AM10" i="1"/>
  <c r="AQ10" i="1"/>
  <c r="AU10" i="1"/>
  <c r="AY10" i="1"/>
  <c r="BC10" i="1"/>
  <c r="BG10" i="1"/>
  <c r="AL11" i="1"/>
  <c r="AP11" i="1"/>
  <c r="AT11" i="1"/>
  <c r="AX11" i="1"/>
  <c r="BB11" i="1"/>
  <c r="BF11" i="1"/>
  <c r="AK12" i="1"/>
  <c r="AO12" i="1"/>
  <c r="AS12" i="1"/>
  <c r="AW12" i="1"/>
  <c r="BA12" i="1"/>
  <c r="BE12" i="1"/>
  <c r="AJ13" i="1"/>
  <c r="AN13" i="1"/>
  <c r="BY8" i="1"/>
  <c r="CC8" i="1"/>
  <c r="BX9" i="1"/>
  <c r="CB9" i="1"/>
  <c r="CA10" i="1"/>
  <c r="BZ11" i="1"/>
  <c r="BY12" i="1"/>
  <c r="CC12" i="1"/>
  <c r="BX13" i="1"/>
  <c r="CB13" i="1"/>
  <c r="CA14" i="1"/>
  <c r="BZ15" i="1"/>
  <c r="BY16" i="1"/>
  <c r="CC16" i="1"/>
  <c r="BX17" i="1"/>
  <c r="CB17" i="1"/>
  <c r="CA18" i="1"/>
  <c r="BZ19" i="1"/>
  <c r="BY20" i="1"/>
  <c r="CC20" i="1"/>
  <c r="BX21" i="1"/>
  <c r="CB21" i="1"/>
  <c r="CA22" i="1"/>
  <c r="BZ23" i="1"/>
  <c r="BY24" i="1"/>
  <c r="CC24" i="1"/>
  <c r="BX25" i="1"/>
  <c r="CB25" i="1"/>
  <c r="CF25" i="1"/>
  <c r="CA26" i="1"/>
  <c r="CE26" i="1"/>
  <c r="BZ27" i="1"/>
  <c r="CD27" i="1"/>
  <c r="CH27" i="1"/>
  <c r="BX29" i="1"/>
  <c r="CB29" i="1"/>
  <c r="CF29" i="1"/>
  <c r="CA30" i="1"/>
  <c r="CE30" i="1"/>
  <c r="BZ31" i="1"/>
  <c r="CD31" i="1"/>
  <c r="BX33" i="1"/>
  <c r="CB33" i="1"/>
  <c r="CA34" i="1"/>
  <c r="BZ35" i="1"/>
  <c r="CD35" i="1"/>
  <c r="BY36" i="1"/>
  <c r="CC36" i="1"/>
  <c r="CB7" i="1"/>
  <c r="CV7" i="1"/>
  <c r="AL8" i="1"/>
  <c r="AP8" i="1"/>
  <c r="AT8" i="1"/>
  <c r="AX8" i="1"/>
  <c r="BB8" i="1"/>
  <c r="BF8" i="1"/>
  <c r="AK9" i="1"/>
  <c r="AO9" i="1"/>
  <c r="AS9" i="1"/>
  <c r="AW9" i="1"/>
  <c r="BA9" i="1"/>
  <c r="BE9" i="1"/>
  <c r="AJ10" i="1"/>
  <c r="AN10" i="1"/>
  <c r="AR10" i="1"/>
  <c r="AV10" i="1"/>
  <c r="AZ10" i="1"/>
  <c r="BD10" i="1"/>
  <c r="AI11" i="1"/>
  <c r="AM11" i="1"/>
  <c r="AQ11" i="1"/>
  <c r="AU11" i="1"/>
  <c r="AY11" i="1"/>
  <c r="BC11" i="1"/>
  <c r="BG11" i="1"/>
  <c r="AL12" i="1"/>
  <c r="AP12" i="1"/>
  <c r="AT12" i="1"/>
  <c r="AX12" i="1"/>
  <c r="BB12" i="1"/>
  <c r="BF12" i="1"/>
  <c r="AK13" i="1"/>
  <c r="AO13" i="1"/>
  <c r="AS13" i="1"/>
  <c r="BZ8" i="1"/>
  <c r="BY9" i="1"/>
  <c r="BX10" i="1"/>
  <c r="CB10" i="1"/>
  <c r="CA11" i="1"/>
  <c r="BZ12" i="1"/>
  <c r="BY13" i="1"/>
  <c r="CC13" i="1"/>
  <c r="BX14" i="1"/>
  <c r="CB14" i="1"/>
  <c r="CV14" i="1"/>
  <c r="CA15" i="1"/>
  <c r="BZ16" i="1"/>
  <c r="CD16" i="1"/>
  <c r="BY17" i="1"/>
  <c r="CC17" i="1"/>
  <c r="BX18" i="1"/>
  <c r="CB18" i="1"/>
  <c r="CA19" i="1"/>
  <c r="BZ20" i="1"/>
  <c r="BY21" i="1"/>
  <c r="BX22" i="1"/>
  <c r="CB22" i="1"/>
  <c r="CA23" i="1"/>
  <c r="BZ24" i="1"/>
  <c r="CD24" i="1"/>
  <c r="BY25" i="1"/>
  <c r="CC25" i="1"/>
  <c r="CG25" i="1"/>
  <c r="BX26" i="1"/>
  <c r="CB26" i="1"/>
  <c r="CF26" i="1"/>
  <c r="CA27" i="1"/>
  <c r="CE27" i="1"/>
  <c r="BY29" i="1"/>
  <c r="CC29" i="1"/>
  <c r="CG29" i="1"/>
  <c r="BX30" i="1"/>
  <c r="CB30" i="1"/>
  <c r="CF30" i="1"/>
  <c r="CA31" i="1"/>
  <c r="CE31" i="1"/>
  <c r="BY33" i="1"/>
  <c r="CC33" i="1"/>
  <c r="BX34" i="1"/>
  <c r="CB34" i="1"/>
  <c r="CA35" i="1"/>
  <c r="BZ36" i="1"/>
  <c r="CD36" i="1"/>
  <c r="BY7" i="1"/>
  <c r="CC7" i="1"/>
  <c r="AI8" i="1"/>
  <c r="AM8" i="1"/>
  <c r="AQ8" i="1"/>
  <c r="AU8" i="1"/>
  <c r="AY8" i="1"/>
  <c r="BC8" i="1"/>
  <c r="BG8" i="1"/>
  <c r="AL9" i="1"/>
  <c r="AP9" i="1"/>
  <c r="AT9" i="1"/>
  <c r="AX9" i="1"/>
  <c r="BB9" i="1"/>
  <c r="BF9" i="1"/>
  <c r="AK10" i="1"/>
  <c r="AO10" i="1"/>
  <c r="AS10" i="1"/>
  <c r="AW10" i="1"/>
  <c r="BA10" i="1"/>
  <c r="BE10" i="1"/>
  <c r="AJ11" i="1"/>
  <c r="AN11" i="1"/>
  <c r="AR11" i="1"/>
  <c r="AV11" i="1"/>
  <c r="AZ11" i="1"/>
  <c r="BD11" i="1"/>
  <c r="AI12" i="1"/>
  <c r="AM12" i="1"/>
  <c r="AQ12" i="1"/>
  <c r="AU12" i="1"/>
  <c r="AY12" i="1"/>
  <c r="BC12" i="1"/>
  <c r="BG12" i="1"/>
  <c r="AL13" i="1"/>
  <c r="AP13" i="1"/>
  <c r="BY10" i="1"/>
  <c r="CE16" i="1"/>
  <c r="BX23" i="1"/>
  <c r="BZ25" i="1"/>
  <c r="CF27" i="1"/>
  <c r="BZ29" i="1"/>
  <c r="BY30" i="1"/>
  <c r="CF31" i="1"/>
  <c r="AV8" i="1"/>
  <c r="AM9" i="1"/>
  <c r="BC9" i="1"/>
  <c r="AT10" i="1"/>
  <c r="AK11" i="1"/>
  <c r="BA11" i="1"/>
  <c r="AR12" i="1"/>
  <c r="AI13" i="1"/>
  <c r="AT13" i="1"/>
  <c r="AX13" i="1"/>
  <c r="BB13" i="1"/>
  <c r="BF13" i="1"/>
  <c r="AK14" i="1"/>
  <c r="AO14" i="1"/>
  <c r="AS14" i="1"/>
  <c r="AW14" i="1"/>
  <c r="BA14" i="1"/>
  <c r="BE14" i="1"/>
  <c r="AJ15" i="1"/>
  <c r="AN15" i="1"/>
  <c r="AR15" i="1"/>
  <c r="AV15" i="1"/>
  <c r="AZ15" i="1"/>
  <c r="BD15" i="1"/>
  <c r="AI16" i="1"/>
  <c r="AM16" i="1"/>
  <c r="AQ16" i="1"/>
  <c r="AU16" i="1"/>
  <c r="AY16" i="1"/>
  <c r="BC16" i="1"/>
  <c r="BG16" i="1"/>
  <c r="AL17" i="1"/>
  <c r="AP17" i="1"/>
  <c r="AT17" i="1"/>
  <c r="AX17" i="1"/>
  <c r="BB17" i="1"/>
  <c r="BF17" i="1"/>
  <c r="AK18" i="1"/>
  <c r="AO18" i="1"/>
  <c r="AS18" i="1"/>
  <c r="AW18" i="1"/>
  <c r="BA18" i="1"/>
  <c r="BE18" i="1"/>
  <c r="AJ19" i="1"/>
  <c r="AN19" i="1"/>
  <c r="AR19" i="1"/>
  <c r="AV19" i="1"/>
  <c r="AZ19" i="1"/>
  <c r="BD19" i="1"/>
  <c r="AI20" i="1"/>
  <c r="AM20" i="1"/>
  <c r="AQ20" i="1"/>
  <c r="AU20" i="1"/>
  <c r="AY20" i="1"/>
  <c r="BC20" i="1"/>
  <c r="BG20" i="1"/>
  <c r="AL21" i="1"/>
  <c r="AP21" i="1"/>
  <c r="AT21" i="1"/>
  <c r="AX21" i="1"/>
  <c r="BB21" i="1"/>
  <c r="BF21" i="1"/>
  <c r="AK22" i="1"/>
  <c r="AO22" i="1"/>
  <c r="AS22" i="1"/>
  <c r="AW22" i="1"/>
  <c r="BA22" i="1"/>
  <c r="BE22" i="1"/>
  <c r="AJ23" i="1"/>
  <c r="AN23" i="1"/>
  <c r="AR23" i="1"/>
  <c r="CC10" i="1"/>
  <c r="BX11" i="1"/>
  <c r="BY14" i="1"/>
  <c r="BX15" i="1"/>
  <c r="BY18" i="1"/>
  <c r="BX19" i="1"/>
  <c r="CB23" i="1"/>
  <c r="CD25" i="1"/>
  <c r="BY26" i="1"/>
  <c r="CD29" i="1"/>
  <c r="CC30" i="1"/>
  <c r="AJ8" i="1"/>
  <c r="AZ8" i="1"/>
  <c r="AQ9" i="1"/>
  <c r="BG9" i="1"/>
  <c r="AX10" i="1"/>
  <c r="AO11" i="1"/>
  <c r="BE11" i="1"/>
  <c r="AV12" i="1"/>
  <c r="AM13" i="1"/>
  <c r="AU13" i="1"/>
  <c r="AY13" i="1"/>
  <c r="BC13" i="1"/>
  <c r="BG13" i="1"/>
  <c r="AL14" i="1"/>
  <c r="AP14" i="1"/>
  <c r="AT14" i="1"/>
  <c r="AX14" i="1"/>
  <c r="BB14" i="1"/>
  <c r="BF14" i="1"/>
  <c r="AK15" i="1"/>
  <c r="AO15" i="1"/>
  <c r="AS15" i="1"/>
  <c r="AW15" i="1"/>
  <c r="BA15" i="1"/>
  <c r="BE15" i="1"/>
  <c r="AJ16" i="1"/>
  <c r="AN16" i="1"/>
  <c r="AR16" i="1"/>
  <c r="AV16" i="1"/>
  <c r="AZ16" i="1"/>
  <c r="BD16" i="1"/>
  <c r="AI17" i="1"/>
  <c r="AM17" i="1"/>
  <c r="AQ17" i="1"/>
  <c r="AU17" i="1"/>
  <c r="AY17" i="1"/>
  <c r="BC17" i="1"/>
  <c r="BG17" i="1"/>
  <c r="AL18" i="1"/>
  <c r="AP18" i="1"/>
  <c r="AT18" i="1"/>
  <c r="AX18" i="1"/>
  <c r="BB18" i="1"/>
  <c r="BF18" i="1"/>
  <c r="AK19" i="1"/>
  <c r="AO19" i="1"/>
  <c r="AS19" i="1"/>
  <c r="AW19" i="1"/>
  <c r="BA19" i="1"/>
  <c r="BE19" i="1"/>
  <c r="AJ20" i="1"/>
  <c r="AN20" i="1"/>
  <c r="AR20" i="1"/>
  <c r="AV20" i="1"/>
  <c r="AZ20" i="1"/>
  <c r="BD20" i="1"/>
  <c r="AI21" i="1"/>
  <c r="AM21" i="1"/>
  <c r="AQ21" i="1"/>
  <c r="AU21" i="1"/>
  <c r="AY21" i="1"/>
  <c r="BC21" i="1"/>
  <c r="BG21" i="1"/>
  <c r="AL22" i="1"/>
  <c r="AP22" i="1"/>
  <c r="AT22" i="1"/>
  <c r="AX22" i="1"/>
  <c r="BB22" i="1"/>
  <c r="BF22" i="1"/>
  <c r="AK23" i="1"/>
  <c r="AO23" i="1"/>
  <c r="AS23" i="1"/>
  <c r="AW23" i="1"/>
  <c r="BA23" i="1"/>
  <c r="CD13" i="1"/>
  <c r="BZ17" i="1"/>
  <c r="CA24" i="1"/>
  <c r="CG30" i="1"/>
  <c r="BX31" i="1"/>
  <c r="CD33" i="1"/>
  <c r="CC34" i="1"/>
  <c r="CB35" i="1"/>
  <c r="BD8" i="1"/>
  <c r="AL10" i="1"/>
  <c r="AS11" i="1"/>
  <c r="AZ12" i="1"/>
  <c r="AV13" i="1"/>
  <c r="BD13" i="1"/>
  <c r="AM14" i="1"/>
  <c r="AU14" i="1"/>
  <c r="BC14" i="1"/>
  <c r="AL15" i="1"/>
  <c r="AT15" i="1"/>
  <c r="BB15" i="1"/>
  <c r="AK16" i="1"/>
  <c r="AS16" i="1"/>
  <c r="BA16" i="1"/>
  <c r="AJ17" i="1"/>
  <c r="AR17" i="1"/>
  <c r="AZ17" i="1"/>
  <c r="AI18" i="1"/>
  <c r="AQ18" i="1"/>
  <c r="AY18" i="1"/>
  <c r="BG18" i="1"/>
  <c r="AP19" i="1"/>
  <c r="AX19" i="1"/>
  <c r="BF19" i="1"/>
  <c r="AO20" i="1"/>
  <c r="AW20" i="1"/>
  <c r="BE20" i="1"/>
  <c r="AN21" i="1"/>
  <c r="AV21" i="1"/>
  <c r="BD21" i="1"/>
  <c r="AM22" i="1"/>
  <c r="AU22" i="1"/>
  <c r="BC22" i="1"/>
  <c r="AL23" i="1"/>
  <c r="AT23" i="1"/>
  <c r="AY23" i="1"/>
  <c r="BD23" i="1"/>
  <c r="AI24" i="1"/>
  <c r="AM24" i="1"/>
  <c r="AQ24" i="1"/>
  <c r="AU24" i="1"/>
  <c r="AY24" i="1"/>
  <c r="BC24" i="1"/>
  <c r="BG24" i="1"/>
  <c r="AL25" i="1"/>
  <c r="AP25" i="1"/>
  <c r="AT25" i="1"/>
  <c r="AX25" i="1"/>
  <c r="BB25" i="1"/>
  <c r="BF25" i="1"/>
  <c r="AK26" i="1"/>
  <c r="AO26" i="1"/>
  <c r="AS26" i="1"/>
  <c r="AW26" i="1"/>
  <c r="BA26" i="1"/>
  <c r="BE26" i="1"/>
  <c r="AJ27" i="1"/>
  <c r="AN27" i="1"/>
  <c r="AR27" i="1"/>
  <c r="AV27" i="1"/>
  <c r="AZ27" i="1"/>
  <c r="BD27" i="1"/>
  <c r="AI28" i="1"/>
  <c r="AM28" i="1"/>
  <c r="AQ28" i="1"/>
  <c r="AU28" i="1"/>
  <c r="AY28" i="1"/>
  <c r="BC28" i="1"/>
  <c r="BG28" i="1"/>
  <c r="AL29" i="1"/>
  <c r="AP29" i="1"/>
  <c r="AT29" i="1"/>
  <c r="AX29" i="1"/>
  <c r="BB29" i="1"/>
  <c r="BF29" i="1"/>
  <c r="AK30" i="1"/>
  <c r="AO30" i="1"/>
  <c r="AS30" i="1"/>
  <c r="AW30" i="1"/>
  <c r="BA30" i="1"/>
  <c r="BE30" i="1"/>
  <c r="AJ31" i="1"/>
  <c r="AN31" i="1"/>
  <c r="AR31" i="1"/>
  <c r="AV31" i="1"/>
  <c r="AZ31" i="1"/>
  <c r="BD31" i="1"/>
  <c r="AI32" i="1"/>
  <c r="AM32" i="1"/>
  <c r="AQ32" i="1"/>
  <c r="AU32" i="1"/>
  <c r="AY32" i="1"/>
  <c r="BC32" i="1"/>
  <c r="BG32" i="1"/>
  <c r="AL33" i="1"/>
  <c r="AP33" i="1"/>
  <c r="AT33" i="1"/>
  <c r="AX33" i="1"/>
  <c r="BB33" i="1"/>
  <c r="BF33" i="1"/>
  <c r="AK34" i="1"/>
  <c r="AO34" i="1"/>
  <c r="AS34" i="1"/>
  <c r="AW34" i="1"/>
  <c r="BA34" i="1"/>
  <c r="BE34" i="1"/>
  <c r="AJ35" i="1"/>
  <c r="AN35" i="1"/>
  <c r="AR35" i="1"/>
  <c r="AV35" i="1"/>
  <c r="AZ35" i="1"/>
  <c r="BD35" i="1"/>
  <c r="AI36" i="1"/>
  <c r="AM36" i="1"/>
  <c r="AQ36" i="1"/>
  <c r="AU36" i="1"/>
  <c r="AY36" i="1"/>
  <c r="BC36" i="1"/>
  <c r="BG36" i="1"/>
  <c r="AL37" i="1"/>
  <c r="AP37" i="1"/>
  <c r="AT37" i="1"/>
  <c r="AX37" i="1"/>
  <c r="BB37" i="1"/>
  <c r="BF37" i="1"/>
  <c r="AL7" i="1"/>
  <c r="AP7" i="1"/>
  <c r="AT7" i="1"/>
  <c r="AX7" i="1"/>
  <c r="BB7" i="1"/>
  <c r="BF7" i="1"/>
  <c r="CB19" i="1"/>
  <c r="BZ21" i="1"/>
  <c r="CG26" i="1"/>
  <c r="CH29" i="1"/>
  <c r="AU9" i="1"/>
  <c r="AJ12" i="1"/>
  <c r="AQ13" i="1"/>
  <c r="AI14" i="1"/>
  <c r="AY14" i="1"/>
  <c r="AP15" i="1"/>
  <c r="BF15" i="1"/>
  <c r="AW16" i="1"/>
  <c r="AN17" i="1"/>
  <c r="BD17" i="1"/>
  <c r="AU18" i="1"/>
  <c r="AL19" i="1"/>
  <c r="AK20" i="1"/>
  <c r="BA20" i="1"/>
  <c r="AR21" i="1"/>
  <c r="AI22" i="1"/>
  <c r="AY22" i="1"/>
  <c r="AP23" i="1"/>
  <c r="BB23" i="1"/>
  <c r="BF23" i="1"/>
  <c r="AS24" i="1"/>
  <c r="BA24" i="1"/>
  <c r="AJ25" i="1"/>
  <c r="AR25" i="1"/>
  <c r="AZ25" i="1"/>
  <c r="CD17" i="1"/>
  <c r="CE24" i="1"/>
  <c r="CC26" i="1"/>
  <c r="BX27" i="1"/>
  <c r="CB31" i="1"/>
  <c r="AI9" i="1"/>
  <c r="AP10" i="1"/>
  <c r="AW11" i="1"/>
  <c r="BD12" i="1"/>
  <c r="AW13" i="1"/>
  <c r="BE13" i="1"/>
  <c r="AN14" i="1"/>
  <c r="AV14" i="1"/>
  <c r="BD14" i="1"/>
  <c r="AM15" i="1"/>
  <c r="AU15" i="1"/>
  <c r="BC15" i="1"/>
  <c r="AL16" i="1"/>
  <c r="AT16" i="1"/>
  <c r="BB16" i="1"/>
  <c r="AK17" i="1"/>
  <c r="AS17" i="1"/>
  <c r="BA17" i="1"/>
  <c r="AJ18" i="1"/>
  <c r="AR18" i="1"/>
  <c r="AZ18" i="1"/>
  <c r="AI19" i="1"/>
  <c r="AQ19" i="1"/>
  <c r="AY19" i="1"/>
  <c r="BG19" i="1"/>
  <c r="AP20" i="1"/>
  <c r="AX20" i="1"/>
  <c r="BF20" i="1"/>
  <c r="AO21" i="1"/>
  <c r="AW21" i="1"/>
  <c r="BE21" i="1"/>
  <c r="AN22" i="1"/>
  <c r="AV22" i="1"/>
  <c r="BD22" i="1"/>
  <c r="AM23" i="1"/>
  <c r="AU23" i="1"/>
  <c r="AZ23" i="1"/>
  <c r="BE23" i="1"/>
  <c r="AJ24" i="1"/>
  <c r="AN24" i="1"/>
  <c r="AR24" i="1"/>
  <c r="AV24" i="1"/>
  <c r="AZ24" i="1"/>
  <c r="BD24" i="1"/>
  <c r="AI25" i="1"/>
  <c r="AM25" i="1"/>
  <c r="AQ25" i="1"/>
  <c r="AU25" i="1"/>
  <c r="AY25" i="1"/>
  <c r="BC25" i="1"/>
  <c r="BG25" i="1"/>
  <c r="AL26" i="1"/>
  <c r="AP26" i="1"/>
  <c r="AT26" i="1"/>
  <c r="AX26" i="1"/>
  <c r="BB26" i="1"/>
  <c r="BF26" i="1"/>
  <c r="AK27" i="1"/>
  <c r="AO27" i="1"/>
  <c r="AS27" i="1"/>
  <c r="AW27" i="1"/>
  <c r="BA27" i="1"/>
  <c r="BE27" i="1"/>
  <c r="AJ28" i="1"/>
  <c r="AN28" i="1"/>
  <c r="AR28" i="1"/>
  <c r="AV28" i="1"/>
  <c r="AZ28" i="1"/>
  <c r="BD28" i="1"/>
  <c r="AI29" i="1"/>
  <c r="AM29" i="1"/>
  <c r="AQ29" i="1"/>
  <c r="AU29" i="1"/>
  <c r="AY29" i="1"/>
  <c r="BC29" i="1"/>
  <c r="BG29" i="1"/>
  <c r="AL30" i="1"/>
  <c r="AP30" i="1"/>
  <c r="AT30" i="1"/>
  <c r="AX30" i="1"/>
  <c r="BB30" i="1"/>
  <c r="BF30" i="1"/>
  <c r="AK31" i="1"/>
  <c r="AO31" i="1"/>
  <c r="AS31" i="1"/>
  <c r="AW31" i="1"/>
  <c r="BA31" i="1"/>
  <c r="BE31" i="1"/>
  <c r="AJ32" i="1"/>
  <c r="AN32" i="1"/>
  <c r="AR32" i="1"/>
  <c r="AV32" i="1"/>
  <c r="AZ32" i="1"/>
  <c r="BD32" i="1"/>
  <c r="AI33" i="1"/>
  <c r="AM33" i="1"/>
  <c r="AQ33" i="1"/>
  <c r="AU33" i="1"/>
  <c r="AY33" i="1"/>
  <c r="BC33" i="1"/>
  <c r="BG33" i="1"/>
  <c r="AL34" i="1"/>
  <c r="AP34" i="1"/>
  <c r="AT34" i="1"/>
  <c r="AX34" i="1"/>
  <c r="BB34" i="1"/>
  <c r="BF34" i="1"/>
  <c r="AK35" i="1"/>
  <c r="AO35" i="1"/>
  <c r="AS35" i="1"/>
  <c r="AW35" i="1"/>
  <c r="BA35" i="1"/>
  <c r="BE35" i="1"/>
  <c r="AJ36" i="1"/>
  <c r="AN36" i="1"/>
  <c r="AR36" i="1"/>
  <c r="AV36" i="1"/>
  <c r="AZ36" i="1"/>
  <c r="BD36" i="1"/>
  <c r="AI37" i="1"/>
  <c r="AM37" i="1"/>
  <c r="AQ37" i="1"/>
  <c r="AU37" i="1"/>
  <c r="AY37" i="1"/>
  <c r="BC37" i="1"/>
  <c r="BG37" i="1"/>
  <c r="AM7" i="1"/>
  <c r="AQ7" i="1"/>
  <c r="AU7" i="1"/>
  <c r="AY7" i="1"/>
  <c r="BC7" i="1"/>
  <c r="BG7" i="1"/>
  <c r="CA16" i="1"/>
  <c r="CA20" i="1"/>
  <c r="CB27" i="1"/>
  <c r="AN8" i="1"/>
  <c r="BB10" i="1"/>
  <c r="AZ13" i="1"/>
  <c r="AQ14" i="1"/>
  <c r="BG14" i="1"/>
  <c r="AX15" i="1"/>
  <c r="AO16" i="1"/>
  <c r="BE16" i="1"/>
  <c r="AV17" i="1"/>
  <c r="AM18" i="1"/>
  <c r="BC18" i="1"/>
  <c r="AT19" i="1"/>
  <c r="BB19" i="1"/>
  <c r="AS20" i="1"/>
  <c r="AJ21" i="1"/>
  <c r="AZ21" i="1"/>
  <c r="AQ22" i="1"/>
  <c r="BG22" i="1"/>
  <c r="AV23" i="1"/>
  <c r="AK24" i="1"/>
  <c r="AO24" i="1"/>
  <c r="AW24" i="1"/>
  <c r="BE24" i="1"/>
  <c r="AN25" i="1"/>
  <c r="AV25" i="1"/>
  <c r="BD25" i="1"/>
  <c r="AZ7" i="1"/>
  <c r="AJ7" i="1"/>
  <c r="AR37" i="1"/>
  <c r="BA36" i="1"/>
  <c r="AK36" i="1"/>
  <c r="AT35" i="1"/>
  <c r="BC34" i="1"/>
  <c r="AM34" i="1"/>
  <c r="AV33" i="1"/>
  <c r="BE32" i="1"/>
  <c r="AO32" i="1"/>
  <c r="AX31" i="1"/>
  <c r="BG30" i="1"/>
  <c r="AQ30" i="1"/>
  <c r="AZ29" i="1"/>
  <c r="AJ29" i="1"/>
  <c r="AS28" i="1"/>
  <c r="BB27" i="1"/>
  <c r="AL27" i="1"/>
  <c r="AU26" i="1"/>
  <c r="BA25" i="1"/>
  <c r="AT24" i="1"/>
  <c r="AZ22" i="1"/>
  <c r="AL20" i="1"/>
  <c r="AW17" i="1"/>
  <c r="AI15" i="1"/>
  <c r="AY9" i="1"/>
  <c r="CA36" i="1"/>
  <c r="BZ13" i="1"/>
  <c r="CB11" i="1"/>
  <c r="BZ9" i="1"/>
  <c r="BE7" i="1"/>
  <c r="AO7" i="1"/>
  <c r="AW37" i="1"/>
  <c r="AO37" i="1"/>
  <c r="BF36" i="1"/>
  <c r="AX36" i="1"/>
  <c r="AP36" i="1"/>
  <c r="BG35" i="1"/>
  <c r="AY35" i="1"/>
  <c r="AQ35" i="1"/>
  <c r="AI35" i="1"/>
  <c r="AZ34" i="1"/>
  <c r="AR34" i="1"/>
  <c r="AJ34" i="1"/>
  <c r="BA33" i="1"/>
  <c r="AS33" i="1"/>
  <c r="AK33" i="1"/>
  <c r="BB32" i="1"/>
  <c r="AT32" i="1"/>
  <c r="AL32" i="1"/>
  <c r="BC31" i="1"/>
  <c r="AU31" i="1"/>
  <c r="AM31" i="1"/>
  <c r="BD30" i="1"/>
  <c r="AV30" i="1"/>
  <c r="AN30" i="1"/>
  <c r="BE29" i="1"/>
  <c r="AW29" i="1"/>
  <c r="AO29" i="1"/>
  <c r="BF28" i="1"/>
  <c r="AX28" i="1"/>
  <c r="AP28" i="1"/>
  <c r="BG27" i="1"/>
  <c r="AY27" i="1"/>
  <c r="AQ27" i="1"/>
  <c r="AI27" i="1"/>
  <c r="AZ26" i="1"/>
  <c r="AR26" i="1"/>
  <c r="AJ26" i="1"/>
  <c r="AW25" i="1"/>
  <c r="BF24" i="1"/>
  <c r="AP24" i="1"/>
  <c r="AX23" i="1"/>
  <c r="AR22" i="1"/>
  <c r="AK21" i="1"/>
  <c r="BC19" i="1"/>
  <c r="AV18" i="1"/>
  <c r="AO17" i="1"/>
  <c r="BG15" i="1"/>
  <c r="AZ14" i="1"/>
  <c r="AR13" i="1"/>
  <c r="AR8" i="1"/>
  <c r="BZ33" i="1"/>
  <c r="BD7" i="1"/>
  <c r="AV7" i="1"/>
  <c r="AN7" i="1"/>
  <c r="BD37" i="1"/>
  <c r="AV37" i="1"/>
  <c r="AN37" i="1"/>
  <c r="BE36" i="1"/>
  <c r="AW36" i="1"/>
  <c r="AO36" i="1"/>
  <c r="BF35" i="1"/>
  <c r="AX35" i="1"/>
  <c r="AP35" i="1"/>
  <c r="BG34" i="1"/>
  <c r="AY34" i="1"/>
  <c r="AQ34" i="1"/>
  <c r="AI34" i="1"/>
  <c r="AZ33" i="1"/>
  <c r="AR33" i="1"/>
  <c r="AJ33" i="1"/>
  <c r="BA32" i="1"/>
  <c r="AS32" i="1"/>
  <c r="AK32" i="1"/>
  <c r="BB31" i="1"/>
  <c r="AT31" i="1"/>
  <c r="AL31" i="1"/>
  <c r="BC30" i="1"/>
  <c r="AU30" i="1"/>
  <c r="AM30" i="1"/>
  <c r="BD29" i="1"/>
  <c r="AV29" i="1"/>
  <c r="AN29" i="1"/>
  <c r="BE28" i="1"/>
  <c r="AW28" i="1"/>
  <c r="AO28" i="1"/>
  <c r="BF27" i="1"/>
  <c r="AX27" i="1"/>
  <c r="AP27" i="1"/>
  <c r="BG26" i="1"/>
  <c r="AY26" i="1"/>
  <c r="AQ26" i="1"/>
  <c r="AI26" i="1"/>
  <c r="AS25" i="1"/>
  <c r="BB24" i="1"/>
  <c r="AL24" i="1"/>
  <c r="AQ23" i="1"/>
  <c r="AJ22" i="1"/>
  <c r="BB20" i="1"/>
  <c r="AU19" i="1"/>
  <c r="AN18" i="1"/>
  <c r="BF16" i="1"/>
  <c r="AY15" i="1"/>
  <c r="AR14" i="1"/>
  <c r="AN12" i="1"/>
  <c r="BY34" i="1"/>
  <c r="AR7" i="1"/>
  <c r="AZ37" i="1"/>
  <c r="AJ37" i="1"/>
  <c r="AS36" i="1"/>
  <c r="BB35" i="1"/>
  <c r="AL35" i="1"/>
  <c r="AU34" i="1"/>
  <c r="BD33" i="1"/>
  <c r="AN33" i="1"/>
  <c r="AW32" i="1"/>
  <c r="BF31" i="1"/>
  <c r="AP31" i="1"/>
  <c r="AY30" i="1"/>
  <c r="AI30" i="1"/>
  <c r="AR29" i="1"/>
  <c r="BA28" i="1"/>
  <c r="AK28" i="1"/>
  <c r="AT27" i="1"/>
  <c r="BC26" i="1"/>
  <c r="AM26" i="1"/>
  <c r="AK25" i="1"/>
  <c r="BC23" i="1"/>
  <c r="AS21" i="1"/>
  <c r="BD18" i="1"/>
  <c r="AP16" i="1"/>
  <c r="BA13" i="1"/>
  <c r="BZ7" i="1"/>
  <c r="CC18" i="1"/>
  <c r="CA12" i="1"/>
  <c r="CA8" i="1"/>
  <c r="AW7" i="1"/>
  <c r="BE37" i="1"/>
  <c r="BA7" i="1"/>
  <c r="AS7" i="1"/>
  <c r="AK7" i="1"/>
  <c r="BA37" i="1"/>
  <c r="AS37" i="1"/>
  <c r="AK37" i="1"/>
  <c r="BB36" i="1"/>
  <c r="AT36" i="1"/>
  <c r="AL36" i="1"/>
  <c r="BC35" i="1"/>
  <c r="AU35" i="1"/>
  <c r="AM35" i="1"/>
  <c r="BD34" i="1"/>
  <c r="AV34" i="1"/>
  <c r="AN34" i="1"/>
  <c r="BE33" i="1"/>
  <c r="AW33" i="1"/>
  <c r="AO33" i="1"/>
  <c r="BF32" i="1"/>
  <c r="AX32" i="1"/>
  <c r="AP32" i="1"/>
  <c r="BG31" i="1"/>
  <c r="AY31" i="1"/>
  <c r="AQ31" i="1"/>
  <c r="AI31" i="1"/>
  <c r="AZ30" i="1"/>
  <c r="AR30" i="1"/>
  <c r="AJ30" i="1"/>
  <c r="BA29" i="1"/>
  <c r="AS29" i="1"/>
  <c r="AK29" i="1"/>
  <c r="BB28" i="1"/>
  <c r="AT28" i="1"/>
  <c r="AL28" i="1"/>
  <c r="BC27" i="1"/>
  <c r="AU27" i="1"/>
  <c r="AM27" i="1"/>
  <c r="BD26" i="1"/>
  <c r="AV26" i="1"/>
  <c r="AN26" i="1"/>
  <c r="BE25" i="1"/>
  <c r="AO25" i="1"/>
  <c r="AX24" i="1"/>
  <c r="BG23" i="1"/>
  <c r="AI23" i="1"/>
  <c r="BA21" i="1"/>
  <c r="AT20" i="1"/>
  <c r="AM19" i="1"/>
  <c r="BE17" i="1"/>
  <c r="AX16" i="1"/>
  <c r="AQ15" i="1"/>
  <c r="AJ14" i="1"/>
  <c r="BF10" i="1"/>
  <c r="BX35" i="1"/>
  <c r="BY22" i="1"/>
  <c r="BX7" i="1"/>
  <c r="AI7" i="1"/>
  <c r="AC29" i="1" l="1"/>
  <c r="BL30" i="1" s="1"/>
  <c r="AC19" i="1"/>
  <c r="BL20" i="1" s="1"/>
  <c r="AC8" i="1"/>
  <c r="BL9" i="1" s="1"/>
  <c r="AC11" i="1"/>
  <c r="BL12" i="1" s="1"/>
  <c r="AC27" i="1"/>
  <c r="BL28" i="1" s="1"/>
  <c r="AC36" i="1"/>
  <c r="BL37" i="1" s="1"/>
  <c r="AC6" i="1"/>
  <c r="BL7" i="1" s="1"/>
  <c r="AC31" i="1"/>
  <c r="BL32" i="1" s="1"/>
  <c r="AC21" i="1"/>
  <c r="BL22" i="1" s="1"/>
  <c r="AC13" i="1"/>
  <c r="BL14" i="1" s="1"/>
  <c r="AC24" i="1"/>
  <c r="BL25" i="1" s="1"/>
  <c r="AC23" i="1"/>
  <c r="BL24" i="1" s="1"/>
  <c r="AC18" i="1"/>
  <c r="BL19" i="1" s="1"/>
  <c r="AC14" i="1"/>
  <c r="BL15" i="1" s="1"/>
  <c r="AC9" i="1"/>
  <c r="AC7" i="1"/>
  <c r="BL8" i="1" s="1"/>
  <c r="AC33" i="1"/>
  <c r="BL34" i="1" s="1"/>
  <c r="AC15" i="1"/>
  <c r="BL16" i="1" s="1"/>
  <c r="AC35" i="1"/>
  <c r="BL36" i="1" s="1"/>
  <c r="AC30" i="1"/>
  <c r="BL31" i="1" s="1"/>
  <c r="AC26" i="1"/>
  <c r="BL27" i="1" s="1"/>
  <c r="AC22" i="1"/>
  <c r="BL23" i="1" s="1"/>
  <c r="AC10" i="1"/>
  <c r="BL11" i="1" s="1"/>
  <c r="AC34" i="1"/>
  <c r="BL35" i="1" s="1"/>
  <c r="AC25" i="1"/>
  <c r="BL26" i="1" s="1"/>
  <c r="AC17" i="1"/>
  <c r="BL18" i="1" s="1"/>
  <c r="AC12" i="1"/>
  <c r="BL13" i="1" s="1"/>
  <c r="AC20" i="1"/>
  <c r="BL21" i="1" s="1"/>
  <c r="BX1" i="1"/>
  <c r="AF3" i="1" s="1"/>
  <c r="AC16" i="1"/>
  <c r="BL17" i="1" s="1"/>
  <c r="AC32" i="1"/>
  <c r="BL33" i="1" s="1"/>
  <c r="AC28" i="1"/>
  <c r="BL29" i="1" s="1"/>
  <c r="BL10" i="1" l="1"/>
  <c r="BO8" i="1" s="1"/>
  <c r="DC28" i="1"/>
  <c r="BO10" i="1"/>
  <c r="DC37" i="1"/>
  <c r="DC9" i="1"/>
  <c r="DC36" i="1"/>
  <c r="DC33" i="1"/>
  <c r="DC27" i="1"/>
  <c r="DC17" i="1"/>
  <c r="DC15" i="1"/>
  <c r="DC23" i="1"/>
  <c r="DC34" i="1"/>
  <c r="DC12" i="1"/>
  <c r="DC35" i="1"/>
  <c r="DC32" i="1"/>
  <c r="DC22" i="1"/>
  <c r="DC29" i="1"/>
  <c r="DC30" i="1"/>
  <c r="DC19" i="1"/>
  <c r="DC16" i="1"/>
  <c r="DC31" i="1"/>
  <c r="DC24" i="1"/>
  <c r="DC18" i="1"/>
  <c r="DC20" i="1"/>
  <c r="DC8" i="1"/>
  <c r="DC10" i="1"/>
  <c r="DC26" i="1"/>
  <c r="DC25" i="1"/>
  <c r="DC21" i="1"/>
  <c r="DC11" i="1"/>
  <c r="DC7" i="1"/>
  <c r="DC14" i="1"/>
  <c r="DC13" i="1"/>
  <c r="Z4" i="1"/>
  <c r="CX4" i="1" s="1"/>
  <c r="AE3" i="1" l="1"/>
  <c r="BO9" i="1"/>
  <c r="CX3" i="1"/>
  <c r="T4" i="1"/>
  <c r="AF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Inge Malde</author>
  </authors>
  <commentList>
    <comment ref="A3" authorId="0" shapeId="0" xr:uid="{F0E57357-532E-4BD7-AA3B-83E8CF10431B}">
      <text>
        <r>
          <rPr>
            <b/>
            <sz val="9"/>
            <color indexed="81"/>
            <rFont val="Tahoma"/>
            <family val="2"/>
          </rPr>
          <t>Please use memberformat
CV-000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C44C4FF-7D19-4D0B-99D9-3012379091E2}">
      <text>
        <r>
          <rPr>
            <b/>
            <sz val="9"/>
            <color indexed="81"/>
            <rFont val="Tahoma"/>
            <family val="2"/>
          </rPr>
          <t>Time format 00:00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<sst xmlns="http://schemas.openxmlformats.org/spreadsheetml/2006/main" count="153" uniqueCount="152">
  <si>
    <t>CV</t>
  </si>
  <si>
    <t>September</t>
  </si>
  <si>
    <t>CV1</t>
  </si>
  <si>
    <t>CV2</t>
  </si>
  <si>
    <t>CV3</t>
  </si>
  <si>
    <t>CV4</t>
  </si>
  <si>
    <t>CV5</t>
  </si>
  <si>
    <t>CV6</t>
  </si>
  <si>
    <t>CV7</t>
  </si>
  <si>
    <t>CV8</t>
  </si>
  <si>
    <t>CV9</t>
  </si>
  <si>
    <t>CV10</t>
  </si>
  <si>
    <t>CV11</t>
  </si>
  <si>
    <t>CV12</t>
  </si>
  <si>
    <t>CV13</t>
  </si>
  <si>
    <t>CV14</t>
  </si>
  <si>
    <t>CV15</t>
  </si>
  <si>
    <t>CV16</t>
  </si>
  <si>
    <t>CV17</t>
  </si>
  <si>
    <t>CV18</t>
  </si>
  <si>
    <t>CV19</t>
  </si>
  <si>
    <t>ZMcI-table</t>
  </si>
  <si>
    <t>AXX</t>
  </si>
  <si>
    <t>BXO</t>
  </si>
  <si>
    <t>BXI</t>
  </si>
  <si>
    <t>HRX</t>
  </si>
  <si>
    <t>CRO</t>
  </si>
  <si>
    <t>CRI</t>
  </si>
  <si>
    <t>HAX</t>
  </si>
  <si>
    <t>CAO</t>
  </si>
  <si>
    <t>CAI</t>
  </si>
  <si>
    <t>HSX</t>
  </si>
  <si>
    <t>CSO</t>
  </si>
  <si>
    <t>CSI</t>
  </si>
  <si>
    <t>DRO</t>
  </si>
  <si>
    <t>ERO</t>
  </si>
  <si>
    <t>FRO</t>
  </si>
  <si>
    <t>DRI</t>
  </si>
  <si>
    <t>ERI</t>
  </si>
  <si>
    <t>FRI</t>
  </si>
  <si>
    <t>DAO</t>
  </si>
  <si>
    <t>EAO</t>
  </si>
  <si>
    <t>FAO</t>
  </si>
  <si>
    <t>DAI</t>
  </si>
  <si>
    <t>EAI</t>
  </si>
  <si>
    <t>FAI</t>
  </si>
  <si>
    <t>DSO</t>
  </si>
  <si>
    <t>ESO</t>
  </si>
  <si>
    <t>FSO</t>
  </si>
  <si>
    <t>DSI</t>
  </si>
  <si>
    <t>ESI</t>
  </si>
  <si>
    <t>FSI</t>
  </si>
  <si>
    <t>DAC</t>
  </si>
  <si>
    <t>EAC</t>
  </si>
  <si>
    <t>FAC</t>
  </si>
  <si>
    <t>DSC</t>
  </si>
  <si>
    <t>ESC</t>
  </si>
  <si>
    <t>FSC</t>
  </si>
  <si>
    <t>HKX</t>
  </si>
  <si>
    <t>CKO</t>
  </si>
  <si>
    <t>CKI</t>
  </si>
  <si>
    <t>HHX</t>
  </si>
  <si>
    <t>CHO</t>
  </si>
  <si>
    <t>CHI</t>
  </si>
  <si>
    <t>DKO</t>
  </si>
  <si>
    <t>EKO</t>
  </si>
  <si>
    <t>FKO</t>
  </si>
  <si>
    <t>DKI</t>
  </si>
  <si>
    <t>EKI</t>
  </si>
  <si>
    <t>FKI</t>
  </si>
  <si>
    <t>DHO</t>
  </si>
  <si>
    <t>EHO</t>
  </si>
  <si>
    <t>FHO</t>
  </si>
  <si>
    <t>DHI</t>
  </si>
  <si>
    <t>EHI</t>
  </si>
  <si>
    <t>FHI</t>
  </si>
  <si>
    <t>DKC</t>
  </si>
  <si>
    <t>EKC</t>
  </si>
  <si>
    <t>FKC</t>
  </si>
  <si>
    <t>DHC</t>
  </si>
  <si>
    <t>EHC</t>
  </si>
  <si>
    <t>FHC</t>
  </si>
  <si>
    <t>X</t>
  </si>
  <si>
    <t>CV-mem.no.</t>
  </si>
  <si>
    <t>Observer name</t>
  </si>
  <si>
    <t>Country</t>
  </si>
  <si>
    <t>Date</t>
  </si>
  <si>
    <t>Month</t>
  </si>
  <si>
    <t>Year</t>
  </si>
  <si>
    <t>Telescope</t>
  </si>
  <si>
    <t>April</t>
  </si>
  <si>
    <t>August</t>
  </si>
  <si>
    <t>November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</si>
  <si>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</si>
  <si>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</si>
  <si>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</si>
  <si>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</si>
  <si>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</si>
  <si>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</si>
  <si>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</si>
  <si>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</si>
  <si>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E-mail</t>
  </si>
  <si>
    <t>Method</t>
  </si>
  <si>
    <t>P</t>
  </si>
  <si>
    <t>D</t>
  </si>
  <si>
    <t>other</t>
  </si>
  <si>
    <t>Obs.</t>
  </si>
  <si>
    <t>CVsolaris</t>
  </si>
  <si>
    <t>E-mail 
format</t>
  </si>
  <si>
    <t>Protected
spreadsheet</t>
  </si>
  <si>
    <t>Click on class to see example</t>
  </si>
  <si>
    <t>Seeing</t>
  </si>
  <si>
    <t>a-c-b-d</t>
  </si>
  <si>
    <t>CV20</t>
  </si>
  <si>
    <t>CV21</t>
  </si>
  <si>
    <t>CV22</t>
  </si>
  <si>
    <t>CV23</t>
  </si>
  <si>
    <t>CV24</t>
  </si>
  <si>
    <t>CV25</t>
  </si>
  <si>
    <t>Graphics</t>
  </si>
  <si>
    <t xml:space="preserve"> </t>
  </si>
  <si>
    <r>
      <t xml:space="preserve">Time
</t>
    </r>
    <r>
      <rPr>
        <sz val="10"/>
        <color theme="1"/>
        <rFont val="Bookman Old Style"/>
        <family val="1"/>
      </rPr>
      <t>hh:mm</t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</si>
  <si>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</t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</si>
  <si>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</si>
  <si>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3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</si>
  <si>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4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</si>
  <si>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5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</si>
  <si>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6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</si>
  <si>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7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</si>
  <si>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8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</si>
  <si>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9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</si>
  <si>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10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</si>
  <si>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11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</si>
  <si>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12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</si>
  <si>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13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</si>
  <si>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14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</si>
  <si>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15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</si>
  <si>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16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</si>
  <si>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17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</si>
  <si>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18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</si>
  <si>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19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</si>
  <si>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20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</si>
  <si>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21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</si>
  <si>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22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</si>
  <si>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23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</si>
  <si>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24</t>
    </r>
    <r>
      <rPr>
        <sz val="11"/>
        <color theme="1"/>
        <rFont val="Calibri"/>
        <family val="2"/>
        <scheme val="minor"/>
      </rPr>
      <t/>
    </r>
  </si>
  <si>
    <r>
      <rPr>
        <sz val="10"/>
        <color theme="1"/>
        <rFont val="Bookman Old Style"/>
        <family val="1"/>
      </rPr>
      <t>Reg</t>
    </r>
    <r>
      <rPr>
        <b/>
        <sz val="10"/>
        <color theme="1"/>
        <rFont val="Bookman Old Style"/>
        <family val="1"/>
      </rPr>
      <t xml:space="preserve">
25</t>
    </r>
    <r>
      <rPr>
        <sz val="11"/>
        <color theme="1"/>
        <rFont val="Calibri"/>
        <family val="2"/>
        <scheme val="minor"/>
      </rPr>
      <t/>
    </r>
  </si>
  <si>
    <t>ZÜRICH/McINTOSH-CLASSIFICATIONS</t>
  </si>
  <si>
    <t xml:space="preserve"> CV-Helios Network Monthly Form Classifications to CV</t>
  </si>
  <si>
    <r>
      <t xml:space="preserve">Please check your data above before submission.
Submission may be executed by copying the format code in cell </t>
    </r>
    <r>
      <rPr>
        <b/>
        <sz val="11"/>
        <color theme="1"/>
        <rFont val="Bookman Old Style"/>
        <family val="1"/>
      </rPr>
      <t>AF1</t>
    </r>
    <r>
      <rPr>
        <sz val="11"/>
        <color theme="1"/>
        <rFont val="Bookman Old Style"/>
        <family val="1"/>
      </rPr>
      <t xml:space="preserve"> and send by email to cvhelios@gmail.com
Any submission must be sent CV-Helios Network </t>
    </r>
    <r>
      <rPr>
        <u/>
        <sz val="11"/>
        <color theme="1"/>
        <rFont val="Bookman Old Style"/>
        <family val="1"/>
      </rPr>
      <t>within 18:00 UTC on the 15th of the following month</t>
    </r>
    <r>
      <rPr>
        <sz val="11"/>
        <color theme="1"/>
        <rFont val="Bookman Old Style"/>
        <family val="1"/>
      </rPr>
      <t>.</t>
    </r>
  </si>
  <si>
    <t>CV-nbr.</t>
  </si>
  <si>
    <t>Version 20240720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</si>
</sst>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CV-&quot;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Bookman Old Style"/>
      <family val="1"/>
    </font>
    <font>
      <b/>
      <sz val="11"/>
      <color theme="1"/>
      <name val="Bookman Old Style"/>
      <family val="1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sz val="8"/>
      <color rgb="FFFF0000"/>
      <name val="Bookman Old Style"/>
      <family val="1"/>
    </font>
    <font>
      <b/>
      <sz val="12"/>
      <color theme="1"/>
      <name val="Bookman Old Style"/>
      <family val="1"/>
    </font>
    <font>
      <b/>
      <sz val="8"/>
      <color rgb="FF002060"/>
      <name val="Bookman Old Style"/>
      <family val="1"/>
    </font>
    <font>
      <b/>
      <sz val="10"/>
      <color theme="1"/>
      <name val="Bookman Old Style"/>
      <family val="1"/>
    </font>
    <font>
      <sz val="7"/>
      <color rgb="FF0070C0"/>
      <name val="Bookman Old Style"/>
      <family val="1"/>
    </font>
    <font>
      <sz val="12"/>
      <color theme="1"/>
      <name val="Bookman Old Style"/>
      <family val="1"/>
    </font>
    <font>
      <sz val="11"/>
      <color indexed="18"/>
      <name val="Bookman Old Style"/>
      <family val="1"/>
    </font>
    <font>
      <b/>
      <sz val="16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8"/>
      <name val="Bookman Old Style"/>
      <family val="1"/>
    </font>
    <font>
      <sz val="10"/>
      <color theme="1"/>
      <name val="Bookman Old Style"/>
      <family val="1"/>
    </font>
    <font>
      <u/>
      <sz val="11"/>
      <color theme="1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07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2" xfId="0" applyFont="1" applyFill="1" applyBorder="1"/>
    <xf numFmtId="0" fontId="6" fillId="2" borderId="0" xfId="0" applyFont="1" applyFill="1"/>
    <xf numFmtId="0" fontId="7" fillId="0" borderId="4" xfId="0" applyFont="1" applyBorder="1"/>
    <xf numFmtId="0" fontId="4" fillId="0" borderId="4" xfId="0" applyFont="1" applyBorder="1"/>
    <xf numFmtId="0" fontId="7" fillId="2" borderId="0" xfId="0" applyFont="1" applyFill="1"/>
    <xf numFmtId="0" fontId="3" fillId="3" borderId="4" xfId="0" applyFont="1" applyFill="1" applyBorder="1" applyAlignment="1">
      <alignment horizontal="center" vertical="center"/>
    </xf>
    <xf numFmtId="0" fontId="0" fillId="2" borderId="0" xfId="0" applyFill="1"/>
    <xf numFmtId="1" fontId="9" fillId="4" borderId="10" xfId="0" applyNumberFormat="1" applyFont="1" applyFill="1" applyBorder="1" applyAlignment="1">
      <alignment horizontal="center"/>
    </xf>
    <xf numFmtId="1" fontId="9" fillId="4" borderId="5" xfId="0" applyNumberFormat="1" applyFont="1" applyFill="1" applyBorder="1" applyAlignment="1">
      <alignment horizontal="center"/>
    </xf>
    <xf numFmtId="1" fontId="9" fillId="4" borderId="7" xfId="0" applyNumberFormat="1" applyFont="1" applyFill="1" applyBorder="1" applyAlignment="1">
      <alignment horizontal="center"/>
    </xf>
    <xf numFmtId="0" fontId="4" fillId="0" borderId="4" xfId="0" applyFont="1" applyBorder="1" applyProtection="1">
      <protection locked="0"/>
    </xf>
    <xf numFmtId="0" fontId="9" fillId="0" borderId="4" xfId="0" applyFont="1" applyBorder="1"/>
    <xf numFmtId="0" fontId="9" fillId="5" borderId="0" xfId="0" applyFont="1" applyFill="1" applyAlignment="1" applyProtection="1">
      <alignment vertical="center"/>
      <protection locked="0" hidden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 indent="1"/>
    </xf>
    <xf numFmtId="0" fontId="14" fillId="0" borderId="0" xfId="0" applyFont="1" applyAlignment="1">
      <alignment horizontal="left" vertical="center"/>
    </xf>
    <xf numFmtId="0" fontId="0" fillId="7" borderId="18" xfId="0" applyFill="1" applyBorder="1"/>
    <xf numFmtId="0" fontId="9" fillId="4" borderId="0" xfId="0" applyFont="1" applyFill="1"/>
    <xf numFmtId="0" fontId="0" fillId="4" borderId="0" xfId="0" applyFill="1"/>
    <xf numFmtId="1" fontId="9" fillId="4" borderId="3" xfId="0" applyNumberFormat="1" applyFont="1" applyFill="1" applyBorder="1" applyProtection="1">
      <protection hidden="1"/>
    </xf>
    <xf numFmtId="0" fontId="4" fillId="0" borderId="0" xfId="0" applyFont="1" applyProtection="1">
      <protection locked="0"/>
    </xf>
    <xf numFmtId="0" fontId="13" fillId="8" borderId="20" xfId="0" applyFont="1" applyFill="1" applyBorder="1" applyAlignment="1" applyProtection="1">
      <alignment vertical="center"/>
      <protection locked="0"/>
    </xf>
    <xf numFmtId="0" fontId="0" fillId="0" borderId="40" xfId="0" applyBorder="1"/>
    <xf numFmtId="0" fontId="0" fillId="0" borderId="30" xfId="0" applyBorder="1"/>
    <xf numFmtId="0" fontId="0" fillId="0" borderId="34" xfId="0" applyBorder="1"/>
    <xf numFmtId="0" fontId="0" fillId="0" borderId="39" xfId="0" applyBorder="1"/>
    <xf numFmtId="0" fontId="0" fillId="0" borderId="35" xfId="0" applyBorder="1"/>
    <xf numFmtId="0" fontId="17" fillId="6" borderId="4" xfId="0" applyFont="1" applyFill="1" applyBorder="1" applyAlignment="1">
      <alignment horizontal="center"/>
    </xf>
    <xf numFmtId="0" fontId="18" fillId="4" borderId="11" xfId="4" applyFont="1" applyFill="1" applyBorder="1" applyAlignment="1" applyProtection="1">
      <alignment horizontal="center"/>
      <protection hidden="1"/>
    </xf>
    <xf numFmtId="0" fontId="18" fillId="4" borderId="13" xfId="4" applyFont="1" applyFill="1" applyBorder="1" applyAlignment="1" applyProtection="1">
      <alignment horizontal="center"/>
      <protection hidden="1"/>
    </xf>
    <xf numFmtId="0" fontId="18" fillId="4" borderId="15" xfId="4" applyFont="1" applyFill="1" applyBorder="1" applyAlignment="1" applyProtection="1">
      <alignment horizontal="center"/>
      <protection hidden="1"/>
    </xf>
    <xf numFmtId="0" fontId="18" fillId="4" borderId="17" xfId="4" applyFont="1" applyFill="1" applyBorder="1" applyAlignment="1" applyProtection="1">
      <alignment horizontal="center"/>
      <protection hidden="1"/>
    </xf>
    <xf numFmtId="1" fontId="9" fillId="4" borderId="6" xfId="0" applyNumberFormat="1" applyFont="1" applyFill="1" applyBorder="1" applyProtection="1">
      <protection locked="0"/>
    </xf>
    <xf numFmtId="1" fontId="9" fillId="4" borderId="9" xfId="0" applyNumberFormat="1" applyFont="1" applyFill="1" applyBorder="1" applyProtection="1">
      <protection locked="0"/>
    </xf>
    <xf numFmtId="0" fontId="4" fillId="0" borderId="8" xfId="0" applyFont="1" applyBorder="1" applyProtection="1">
      <protection locked="0"/>
    </xf>
    <xf numFmtId="1" fontId="9" fillId="4" borderId="51" xfId="0" applyNumberFormat="1" applyFont="1" applyFill="1" applyBorder="1" applyProtection="1">
      <protection hidden="1"/>
    </xf>
    <xf numFmtId="0" fontId="4" fillId="0" borderId="10" xfId="0" applyFont="1" applyBorder="1" applyProtection="1">
      <protection locked="0"/>
    </xf>
    <xf numFmtId="0" fontId="4" fillId="0" borderId="27" xfId="0" applyFont="1" applyBorder="1" applyProtection="1">
      <protection locked="0"/>
    </xf>
    <xf numFmtId="1" fontId="9" fillId="4" borderId="28" xfId="0" applyNumberFormat="1" applyFont="1" applyFill="1" applyBorder="1" applyProtection="1">
      <protection hidden="1"/>
    </xf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1" fontId="9" fillId="4" borderId="28" xfId="0" applyNumberFormat="1" applyFont="1" applyFill="1" applyBorder="1" applyProtection="1">
      <protection locked="0"/>
    </xf>
    <xf numFmtId="0" fontId="11" fillId="12" borderId="0" xfId="0" applyFont="1" applyFill="1" applyProtection="1">
      <protection hidden="1"/>
    </xf>
    <xf numFmtId="20" fontId="9" fillId="4" borderId="36" xfId="0" applyNumberFormat="1" applyFont="1" applyFill="1" applyBorder="1" applyAlignment="1" applyProtection="1">
      <alignment horizontal="center"/>
      <protection locked="0"/>
    </xf>
    <xf numFmtId="20" fontId="9" fillId="4" borderId="33" xfId="0" applyNumberFormat="1" applyFont="1" applyFill="1" applyBorder="1" applyAlignment="1" applyProtection="1">
      <alignment horizontal="center"/>
      <protection locked="0"/>
    </xf>
    <xf numFmtId="20" fontId="9" fillId="4" borderId="21" xfId="0" applyNumberFormat="1" applyFont="1" applyFill="1" applyBorder="1" applyAlignment="1" applyProtection="1">
      <alignment horizontal="center"/>
      <protection locked="0"/>
    </xf>
    <xf numFmtId="0" fontId="22" fillId="4" borderId="12" xfId="4" applyFont="1" applyFill="1" applyBorder="1" applyAlignment="1" applyProtection="1">
      <alignment horizontal="center"/>
      <protection hidden="1"/>
    </xf>
    <xf numFmtId="0" fontId="22" fillId="4" borderId="14" xfId="4" applyFont="1" applyFill="1" applyBorder="1" applyAlignment="1" applyProtection="1">
      <alignment horizontal="center"/>
      <protection hidden="1"/>
    </xf>
    <xf numFmtId="0" fontId="22" fillId="4" borderId="16" xfId="4" applyFont="1" applyFill="1" applyBorder="1" applyAlignment="1" applyProtection="1">
      <alignment horizontal="center"/>
      <protection hidden="1"/>
    </xf>
    <xf numFmtId="0" fontId="8" fillId="0" borderId="5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0" fontId="0" fillId="3" borderId="0" xfId="0" applyFill="1"/>
    <xf numFmtId="0" fontId="15" fillId="4" borderId="36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9" fillId="4" borderId="31" xfId="0" applyFont="1" applyFill="1" applyBorder="1" applyAlignment="1" applyProtection="1">
      <alignment horizontal="center" vertical="center"/>
      <protection hidden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14" fontId="11" fillId="10" borderId="52" xfId="0" applyNumberFormat="1" applyFont="1" applyFill="1" applyBorder="1" applyAlignment="1">
      <alignment horizontal="center" vertical="center" wrapText="1"/>
    </xf>
    <xf numFmtId="14" fontId="11" fillId="10" borderId="33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3" fillId="10" borderId="42" xfId="0" applyFont="1" applyFill="1" applyBorder="1" applyAlignment="1">
      <alignment horizontal="left" vertical="center" indent="43"/>
    </xf>
    <xf numFmtId="0" fontId="13" fillId="10" borderId="43" xfId="0" applyFont="1" applyFill="1" applyBorder="1" applyAlignment="1">
      <alignment horizontal="left" vertical="center" indent="43"/>
    </xf>
    <xf numFmtId="14" fontId="11" fillId="10" borderId="43" xfId="0" applyNumberFormat="1" applyFont="1" applyFill="1" applyBorder="1" applyAlignment="1">
      <alignment horizontal="center" vertical="center" wrapText="1"/>
    </xf>
    <xf numFmtId="14" fontId="11" fillId="10" borderId="44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textRotation="90"/>
    </xf>
    <xf numFmtId="0" fontId="9" fillId="2" borderId="8" xfId="0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65" fontId="13" fillId="11" borderId="37" xfId="0" applyNumberFormat="1" applyFont="1" applyFill="1" applyBorder="1" applyAlignment="1" applyProtection="1">
      <alignment horizontal="center" vertical="center"/>
      <protection locked="0"/>
    </xf>
    <xf numFmtId="165" fontId="13" fillId="11" borderId="38" xfId="0" applyNumberFormat="1" applyFont="1" applyFill="1" applyBorder="1" applyAlignment="1" applyProtection="1">
      <alignment horizontal="center" vertical="center"/>
      <protection locked="0"/>
    </xf>
    <xf numFmtId="165" fontId="13" fillId="11" borderId="32" xfId="0" applyNumberFormat="1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11" borderId="25" xfId="0" applyFont="1" applyFill="1" applyBorder="1" applyAlignment="1" applyProtection="1">
      <alignment horizontal="center" vertical="center"/>
      <protection locked="0"/>
    </xf>
    <xf numFmtId="0" fontId="13" fillId="11" borderId="0" xfId="0" applyFont="1" applyFill="1" applyAlignment="1" applyProtection="1">
      <alignment horizontal="center" vertical="center"/>
      <protection locked="0"/>
    </xf>
    <xf numFmtId="0" fontId="13" fillId="11" borderId="26" xfId="0" applyFont="1" applyFill="1" applyBorder="1" applyAlignment="1" applyProtection="1">
      <alignment horizontal="center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  <protection locked="0"/>
    </xf>
    <xf numFmtId="0" fontId="13" fillId="11" borderId="38" xfId="0" applyFont="1" applyFill="1" applyBorder="1" applyAlignment="1" applyProtection="1">
      <alignment horizontal="center" vertical="center"/>
      <protection locked="0"/>
    </xf>
    <xf numFmtId="0" fontId="13" fillId="11" borderId="32" xfId="0" applyFont="1" applyFill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/>
    </xf>
    <xf numFmtId="0" fontId="13" fillId="0" borderId="49" xfId="0" applyFont="1" applyBorder="1" applyAlignment="1">
      <alignment horizontal="center" vertical="center"/>
    </xf>
    <xf numFmtId="0" fontId="13" fillId="8" borderId="41" xfId="0" applyFont="1" applyFill="1" applyBorder="1" applyAlignment="1" applyProtection="1">
      <alignment horizontal="center" vertical="center"/>
      <protection locked="0"/>
    </xf>
    <xf numFmtId="0" fontId="13" fillId="8" borderId="38" xfId="0" applyFont="1" applyFill="1" applyBorder="1" applyAlignment="1" applyProtection="1">
      <alignment horizontal="center" vertical="center"/>
      <protection locked="0"/>
    </xf>
    <xf numFmtId="0" fontId="13" fillId="8" borderId="32" xfId="0" applyFont="1" applyFill="1" applyBorder="1" applyAlignment="1" applyProtection="1">
      <alignment horizontal="center" vertical="center"/>
      <protection locked="0"/>
    </xf>
    <xf numFmtId="0" fontId="13" fillId="11" borderId="45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13" fillId="9" borderId="19" xfId="0" applyNumberFormat="1" applyFont="1" applyFill="1" applyBorder="1" applyAlignment="1" applyProtection="1">
      <alignment horizontal="center" vertical="center"/>
      <protection hidden="1"/>
    </xf>
    <xf numFmtId="0" fontId="15" fillId="4" borderId="29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9" fillId="9" borderId="19" xfId="0" applyNumberFormat="1" applyFont="1" applyFill="1" applyBorder="1" applyAlignment="1" applyProtection="1">
      <alignment horizontal="center" vertical="center"/>
      <protection hidden="1"/>
    </xf>
    <xf numFmtId="1" fontId="9" fillId="9" borderId="50" xfId="0" applyNumberFormat="1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_convert1" xfId="4" xr:uid="{00000000-0005-0000-0000-000004000000}"/>
  </cellStyles>
  <dxfs count="3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CLASSIFICATIONS!$CX$3</c:f>
              <c:strCache>
                <c:ptCount val="1"/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numRef>
              <c:f>CLASSIFICATIONS!$A$6:$A$36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CLASSIFICATIONS!$AC$6:$AC$36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D-456C-8887-EE06CCAA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96880"/>
        <c:axId val="1"/>
      </c:barChart>
      <c:catAx>
        <c:axId val="870896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nb-NO"/>
          </a:p>
        </c:txPr>
        <c:crossAx val="87089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4">
            <a:lumMod val="5000"/>
            <a:lumOff val="95000"/>
          </a:schemeClr>
        </a:gs>
        <a:gs pos="74000">
          <a:schemeClr val="accent4">
            <a:lumMod val="45000"/>
            <a:lumOff val="55000"/>
          </a:schemeClr>
        </a:gs>
        <a:gs pos="83000">
          <a:schemeClr val="accent4">
            <a:lumMod val="45000"/>
            <a:lumOff val="55000"/>
          </a:schemeClr>
        </a:gs>
        <a:gs pos="100000">
          <a:schemeClr val="accent4">
            <a:lumMod val="30000"/>
            <a:lumOff val="70000"/>
          </a:schemeClr>
        </a:gs>
      </a:gsLst>
      <a:lin ang="16200000" scaled="1"/>
      <a:tileRect/>
    </a:gra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Bookman Old Style" panose="020506040505050202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CLASSIFICATIONS!$CX$4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CLASSIFICATIONS!$A$6:$A$36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CLASSIFICATIONS!$AD$6:$AD$36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2-4952-A2DB-83108602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97344"/>
        <c:axId val="1"/>
      </c:barChart>
      <c:catAx>
        <c:axId val="87089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nb-NO"/>
          </a:p>
        </c:txPr>
        <c:crossAx val="87089734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4">
            <a:lumMod val="5000"/>
            <a:lumOff val="95000"/>
          </a:schemeClr>
        </a:gs>
        <a:gs pos="74000">
          <a:schemeClr val="accent4">
            <a:lumMod val="45000"/>
            <a:lumOff val="55000"/>
          </a:schemeClr>
        </a:gs>
        <a:gs pos="83000">
          <a:schemeClr val="accent4">
            <a:lumMod val="45000"/>
            <a:lumOff val="55000"/>
          </a:schemeClr>
        </a:gs>
        <a:gs pos="100000">
          <a:schemeClr val="accent4">
            <a:lumMod val="30000"/>
            <a:lumOff val="70000"/>
          </a:schemeClr>
        </a:gs>
      </a:gsLst>
      <a:lin ang="16200000" scaled="1"/>
      <a:tileRect/>
    </a:gra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Bookman Old Style" panose="020506040505050202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cv-helios.net/" TargetMode="Externa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408517</xdr:colOff>
      <xdr:row>0</xdr:row>
      <xdr:rowOff>50800</xdr:rowOff>
    </xdr:from>
    <xdr:to>
      <xdr:col>3</xdr:col>
      <xdr:colOff>52918</xdr:colOff>
      <xdr:row>0</xdr:row>
      <xdr:rowOff>336550</xdr:rowOff>
    </xdr:to>
    <xdr:pic>
      <xdr:nvPicPr>
        <xdr:cNvPr id="1096" name="Bilde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884A7-FD2D-4878-4EC1-1223BEAE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984" y="50800"/>
          <a:ext cx="745067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361951</xdr:colOff>
      <xdr:row>0</xdr:row>
      <xdr:rowOff>0</xdr:rowOff>
    </xdr:from>
    <xdr:to>
      <xdr:col>26</xdr:col>
      <xdr:colOff>175684</xdr:colOff>
      <xdr:row>0</xdr:row>
      <xdr:rowOff>355600</xdr:rowOff>
    </xdr:to>
    <xdr:pic>
      <xdr:nvPicPr>
        <xdr:cNvPr id="1097" name="Bilde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E9EC7-885A-BB1B-2D01-61A6C184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6684" y="0"/>
          <a:ext cx="6096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524933</xdr:colOff>
      <xdr:row>3</xdr:row>
      <xdr:rowOff>0</xdr:rowOff>
    </xdr:from>
    <xdr:to>
      <xdr:col>33</xdr:col>
      <xdr:colOff>135467</xdr:colOff>
      <xdr:row>4</xdr:row>
      <xdr:rowOff>93133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C0546AF8-BC9E-3AEF-0BF2-E5AEDB893C7B}"/>
            </a:ext>
          </a:extLst>
        </xdr:cNvPr>
        <xdr:cNvSpPr/>
      </xdr:nvSpPr>
      <xdr:spPr>
        <a:xfrm>
          <a:off x="12623800" y="1075267"/>
          <a:ext cx="1879600" cy="4402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900" b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Remember: </a:t>
          </a:r>
          <a:br>
            <a:rPr lang="nb-NO" sz="900" b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nb-NO" sz="900" b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spotless day is "</a:t>
          </a:r>
          <a:r>
            <a:rPr lang="nb-NO" sz="11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lang="nb-NO" sz="900" b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 in</a:t>
          </a:r>
          <a:r>
            <a:rPr lang="nb-NO" sz="900" b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column C</a:t>
          </a:r>
          <a:endParaRPr lang="nb-NO" sz="900" b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25398</xdr:colOff>
      <xdr:row>42</xdr:row>
      <xdr:rowOff>6350</xdr:rowOff>
    </xdr:from>
    <xdr:to>
      <xdr:col>13</xdr:col>
      <xdr:colOff>273398</xdr:colOff>
      <xdr:row>77</xdr:row>
      <xdr:rowOff>8466</xdr:rowOff>
    </xdr:to>
    <xdr:graphicFrame macro="">
      <xdr:nvGraphicFramePr>
        <xdr:cNvPr id="1101" name="Diagram 18">
          <a:extLst>
            <a:ext uri="{FF2B5EF4-FFF2-40B4-BE49-F238E27FC236}">
              <a16:creationId xmlns:a16="http://schemas.microsoft.com/office/drawing/2014/main" id="{9E2F6765-1955-1B29-6703-9E3F9F6A0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273049</xdr:colOff>
      <xdr:row>42</xdr:row>
      <xdr:rowOff>6350</xdr:rowOff>
    </xdr:from>
    <xdr:to>
      <xdr:col>29</xdr:col>
      <xdr:colOff>-1</xdr:colOff>
      <xdr:row>77</xdr:row>
      <xdr:rowOff>8466</xdr:rowOff>
    </xdr:to>
    <xdr:graphicFrame macro="">
      <xdr:nvGraphicFramePr>
        <xdr:cNvPr id="1102" name="Diagram 19">
          <a:extLst>
            <a:ext uri="{FF2B5EF4-FFF2-40B4-BE49-F238E27FC236}">
              <a16:creationId xmlns:a16="http://schemas.microsoft.com/office/drawing/2014/main" id="{F689E3C7-5934-57C4-1744-60C68A93B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28</xdr:col>
      <xdr:colOff>499532</xdr:colOff>
      <xdr:row>86</xdr:row>
      <xdr:rowOff>177800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D070839B-BE1E-478B-8601-2EA4FD046A53}"/>
            </a:ext>
          </a:extLst>
        </xdr:cNvPr>
        <xdr:cNvSpPr/>
      </xdr:nvSpPr>
      <xdr:spPr>
        <a:xfrm>
          <a:off x="0" y="16755533"/>
          <a:ext cx="12445999" cy="7366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Please check your data above</a:t>
          </a:r>
          <a:r>
            <a:rPr lang="nb-NO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before submission.</a:t>
          </a:r>
        </a:p>
        <a:p>
          <a:pPr algn="l"/>
          <a:r>
            <a:rPr lang="nb-NO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Submission may be executed by copying the format code in cell </a:t>
          </a:r>
          <a:r>
            <a:rPr lang="nb-NO" sz="11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AF1</a:t>
          </a:r>
          <a:r>
            <a:rPr lang="nb-NO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and send by email to cvhelios@gmail.com</a:t>
          </a:r>
        </a:p>
        <a:p>
          <a:pPr algn="l"/>
          <a:r>
            <a:rPr lang="nb-NO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Any submission must be sent CV-Helios Network within 18:00 UTC on the 15th of the following month.</a:t>
          </a:r>
        </a:p>
        <a:p>
          <a:pPr algn="l"/>
          <a:endParaRPr lang="nb-NO" sz="1100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nb-NO" sz="11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7"/>
  <sheetViews>
    <sheetView showGridLines="0" tabSelected="1" zoomScale="75" zoomScaleNormal="75" workbookViewId="0">
      <pane ySplit="6" topLeftCell="A7" activePane="bottomLeft" state="frozen"/>
      <selection activeCell="O2" sqref="O2:P3"/>
      <selection pane="bottomLeft" sqref="A1:AA1"/>
    </sheetView>
  </sheetViews>
  <sheetFormatPr baseColWidth="10" defaultRowHeight="14.5" x14ac:dyDescent="0.35"/>
  <cols>
    <col min="1" max="1" width="12.81640625" bestFit="1" customWidth="1"/>
    <col min="2" max="2" width="7.6328125" customWidth="1"/>
    <col min="3" max="3" width="8.08984375" bestFit="1" customWidth="1"/>
    <col min="4" max="28" width="5.6328125" customWidth="1"/>
    <col min="29" max="29" width="7.6328125" customWidth="1"/>
    <col min="30" max="30" width="5.6328125" customWidth="1"/>
    <col min="31" max="31" width="8.81640625" customWidth="1"/>
    <col min="32" max="32" width="12.90625" customWidth="1"/>
    <col min="33" max="33" width="9.6328125" bestFit="1" customWidth="1"/>
    <col min="34" max="34" width="10.6328125" customWidth="1"/>
    <col min="35" max="59" width="4.6328125" hidden="1" customWidth="1"/>
    <col min="60" max="60" width="5.6328125" hidden="1" customWidth="1"/>
    <col min="61" max="61" width="11" hidden="1" customWidth="1"/>
    <col min="62" max="62" width="8.90625" hidden="1" customWidth="1"/>
    <col min="63" max="63" width="5.6328125" hidden="1" customWidth="1"/>
    <col min="64" max="65" width="10.90625" hidden="1" customWidth="1"/>
    <col min="66" max="66" width="5.6328125" hidden="1" customWidth="1"/>
    <col min="67" max="75" width="10.90625" hidden="1" customWidth="1"/>
    <col min="76" max="100" width="3.6328125" hidden="1" customWidth="1"/>
    <col min="101" max="101" width="5.6328125" hidden="1" customWidth="1"/>
    <col min="102" max="102" width="12.1796875" hidden="1" customWidth="1"/>
    <col min="103" max="103" width="10.90625" hidden="1" customWidth="1"/>
    <col min="104" max="104" width="56.08984375" hidden="1" customWidth="1"/>
    <col min="105" max="105" width="6.1796875" hidden="1" customWidth="1"/>
    <col min="106" max="108" width="10.90625" hidden="1" customWidth="1"/>
    <col min="109" max="157" width="10.90625" customWidth="1"/>
  </cols>
  <sheetData>
    <row r="1" spans="1:108" ht="30" customHeight="1" x14ac:dyDescent="0.35">
      <c r="A1" s="71" t="s">
        <v>148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3" t="s">
        <v>151</v>
      </c>
      <c r="AC1" s="74"/>
      <c r="AD1" s="25"/>
      <c r="AE1" s="18" t="s">
        <v>108</v>
      </c>
      <c r="AF1" s="16" t="str">
        <f ca="1">CONCATENATE(BO7,BO8,BO9,BO10)</f>
        <v>|21/7/2024|20:37:29||||2024||||D|... PLEASE PASTE ON NEXT LINE ... 1||||||||||||||||||||||||||||| 2||||||||||||||||||||||||||||| 3||||||||||||||||||||||||||||| 4||||||||||||||||||||||||||||| 5||||||||||||||||||||||||||||| 6||||||||||||||||||||||||||||| 7||||||||||||||||||||||||||||| 8||||||||||||||||||||||||||||| 9||||||||||||||||||||||||||||| 10||||||||||||||||||||||||||||| 11||||||||||||||||||||||||||||| 12||||||||||||||||||||||||||||| 13||||||||||||||||||||||||||||| 14||||||||||||||||||||||||||||| 15||||||||||||||||||||||||||||| 16||||||||||||||||||||||||||||| 17||||||||||||||||||||||||||||| 18||||||||||||||||||||||||||||| 19||||||||||||||||||||||||||||| 20||||||||||||||||||||||||||||| 21||||||||||||||||||||||||||||| 22||||||||||||||||||||||||||||| 23||||||||||||||||||||||||||||| 24||||||||||||||||||||||||||||| 25||||||||||||||||||||||||||||| 26||||||||||||||||||||||||||||| 27||||||||||||||||||||||||||||| 28||||||||||||||||||||||||||||| 29||||||||||||||||||||||||||||| 30||||||||||||||||||||||||||||| 31|||||||||||||||||||||||||||||</v>
      </c>
      <c r="AG1" s="16"/>
      <c r="AH1" s="16"/>
      <c r="AT1" s="63" t="str">
        <f ca="1">CONCATENATE("Version ",TEXT(TODAY(),"ååååmmdd"))</f>
        <v>Version 20240721</v>
      </c>
      <c r="AU1" s="64"/>
      <c r="BX1" s="9">
        <f>SUM(BX7:CV37)</f>
        <v>0</v>
      </c>
      <c r="DD1" t="s">
        <v>120</v>
      </c>
    </row>
    <row r="2" spans="1:108" ht="27.5" customHeight="1" x14ac:dyDescent="0.35">
      <c r="A2" s="84" t="s">
        <v>83</v>
      </c>
      <c r="B2" s="85"/>
      <c r="C2" s="86"/>
      <c r="D2" s="90" t="s">
        <v>84</v>
      </c>
      <c r="E2" s="85"/>
      <c r="F2" s="85"/>
      <c r="G2" s="86"/>
      <c r="H2" s="90" t="s">
        <v>85</v>
      </c>
      <c r="I2" s="85"/>
      <c r="J2" s="85"/>
      <c r="K2" s="86"/>
      <c r="L2" s="94" t="s">
        <v>101</v>
      </c>
      <c r="M2" s="95"/>
      <c r="N2" s="95"/>
      <c r="O2" s="95"/>
      <c r="P2" s="96"/>
      <c r="Q2" s="94" t="s">
        <v>87</v>
      </c>
      <c r="R2" s="95"/>
      <c r="S2" s="96"/>
      <c r="T2" s="94" t="s">
        <v>88</v>
      </c>
      <c r="U2" s="95"/>
      <c r="V2" s="96"/>
      <c r="W2" s="94" t="s">
        <v>89</v>
      </c>
      <c r="X2" s="95"/>
      <c r="Y2" s="95"/>
      <c r="Z2" s="95"/>
      <c r="AA2" s="95"/>
      <c r="AB2" s="95"/>
      <c r="AC2" s="99"/>
      <c r="AD2" s="25"/>
      <c r="AE2" s="18"/>
      <c r="AF2" s="18"/>
      <c r="AG2" s="18"/>
      <c r="AH2" s="56"/>
      <c r="DD2" s="57"/>
    </row>
    <row r="3" spans="1:108" ht="27.5" customHeight="1" thickBot="1" x14ac:dyDescent="0.4">
      <c r="A3" s="81"/>
      <c r="B3" s="82"/>
      <c r="C3" s="83"/>
      <c r="D3" s="87"/>
      <c r="E3" s="88"/>
      <c r="F3" s="88"/>
      <c r="G3" s="89"/>
      <c r="H3" s="87"/>
      <c r="I3" s="88"/>
      <c r="J3" s="88"/>
      <c r="K3" s="89"/>
      <c r="L3" s="91"/>
      <c r="M3" s="92"/>
      <c r="N3" s="92"/>
      <c r="O3" s="92"/>
      <c r="P3" s="93"/>
      <c r="Q3" s="100"/>
      <c r="R3" s="101"/>
      <c r="S3" s="102"/>
      <c r="T3" s="91">
        <v>2024</v>
      </c>
      <c r="U3" s="92"/>
      <c r="V3" s="93"/>
      <c r="W3" s="91"/>
      <c r="X3" s="92"/>
      <c r="Y3" s="92"/>
      <c r="Z3" s="92"/>
      <c r="AA3" s="92"/>
      <c r="AB3" s="92"/>
      <c r="AC3" s="103"/>
      <c r="AD3" s="25"/>
      <c r="AE3" s="54" t="str">
        <f>IF($AF$3="","","Errors:")</f>
        <v/>
      </c>
      <c r="AF3" s="55" t="str">
        <f>IF($BX$1=0,"",$BX$1)</f>
        <v/>
      </c>
      <c r="AG3" s="17"/>
      <c r="AH3" s="21"/>
      <c r="CX3" s="22" t="str">
        <f>IF(Z4=0,"",CONCATENATE(A3," ",D3,"
 CV-observations for ",Q3," ",T3))</f>
        <v/>
      </c>
      <c r="CY3" s="23"/>
      <c r="CZ3" s="23"/>
      <c r="DB3" s="21"/>
    </row>
    <row r="4" spans="1:108" ht="27" customHeight="1" thickBot="1" x14ac:dyDescent="0.4">
      <c r="A4" s="79" t="s">
        <v>102</v>
      </c>
      <c r="B4" s="80"/>
      <c r="C4" s="26"/>
      <c r="D4" s="116" t="s">
        <v>147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8" t="s">
        <v>0</v>
      </c>
      <c r="R4" s="119"/>
      <c r="S4" s="119"/>
      <c r="T4" s="115" t="str">
        <f>IF(Z4=0,"",AVERAGE(AC6:AC36))</f>
        <v/>
      </c>
      <c r="U4" s="115"/>
      <c r="V4" s="115"/>
      <c r="W4" s="119" t="s">
        <v>106</v>
      </c>
      <c r="X4" s="119"/>
      <c r="Y4" s="119"/>
      <c r="Z4" s="120">
        <f>COUNT(AC6:AC36)</f>
        <v>0</v>
      </c>
      <c r="AA4" s="120"/>
      <c r="AB4" s="120"/>
      <c r="AC4" s="121"/>
      <c r="AD4" s="25"/>
      <c r="AF4" s="19"/>
      <c r="AI4" s="1" t="str">
        <f>IF(ISERROR(MATCH(Q3,CX8:CX19,0)),"",MATCH(Q3,CX8:CX19,0))</f>
        <v/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L4" t="s">
        <v>112</v>
      </c>
      <c r="CX4" s="22" t="str">
        <f>IF(Z4=0,"",CONCATENATE(A3," ",D3,"
 Number of Regions for ",Q3," ",T3))</f>
        <v/>
      </c>
      <c r="CY4" s="23"/>
      <c r="CZ4" s="23"/>
    </row>
    <row r="5" spans="1:108" ht="56" customHeight="1" thickBot="1" x14ac:dyDescent="0.4">
      <c r="A5" s="59" t="s">
        <v>86</v>
      </c>
      <c r="B5" s="61" t="s">
        <v>121</v>
      </c>
      <c r="C5" s="62" t="s">
        <v>111</v>
      </c>
      <c r="D5" s="58" t="s">
        <v>122</v>
      </c>
      <c r="E5" s="58" t="s">
        <v>123</v>
      </c>
      <c r="F5" s="58" t="s">
        <v>124</v>
      </c>
      <c r="G5" s="58" t="s">
        <v>125</v>
      </c>
      <c r="H5" s="58" t="s">
        <v>126</v>
      </c>
      <c r="I5" s="58" t="s">
        <v>127</v>
      </c>
      <c r="J5" s="58" t="s">
        <v>128</v>
      </c>
      <c r="K5" s="58" t="s">
        <v>129</v>
      </c>
      <c r="L5" s="58" t="s">
        <v>130</v>
      </c>
      <c r="M5" s="58" t="s">
        <v>131</v>
      </c>
      <c r="N5" s="58" t="s">
        <v>132</v>
      </c>
      <c r="O5" s="58" t="s">
        <v>133</v>
      </c>
      <c r="P5" s="58" t="s">
        <v>134</v>
      </c>
      <c r="Q5" s="58" t="s">
        <v>135</v>
      </c>
      <c r="R5" s="58" t="s">
        <v>136</v>
      </c>
      <c r="S5" s="58" t="s">
        <v>137</v>
      </c>
      <c r="T5" s="58" t="s">
        <v>138</v>
      </c>
      <c r="U5" s="58" t="s">
        <v>139</v>
      </c>
      <c r="V5" s="58" t="s">
        <v>140</v>
      </c>
      <c r="W5" s="58" t="s">
        <v>141</v>
      </c>
      <c r="X5" s="58" t="s">
        <v>142</v>
      </c>
      <c r="Y5" s="58" t="s">
        <v>143</v>
      </c>
      <c r="Z5" s="58" t="s">
        <v>144</v>
      </c>
      <c r="AA5" s="58" t="s">
        <v>145</v>
      </c>
      <c r="AB5" s="58" t="s">
        <v>146</v>
      </c>
      <c r="AC5" s="60" t="s">
        <v>0</v>
      </c>
      <c r="AD5" s="25"/>
      <c r="AE5" s="77" t="s">
        <v>109</v>
      </c>
      <c r="AF5" s="20" t="s">
        <v>110</v>
      </c>
      <c r="AG5" s="2"/>
      <c r="AI5" s="97" t="s">
        <v>2</v>
      </c>
      <c r="AJ5" s="75" t="s">
        <v>3</v>
      </c>
      <c r="AK5" s="75" t="s">
        <v>4</v>
      </c>
      <c r="AL5" s="75" t="s">
        <v>5</v>
      </c>
      <c r="AM5" s="75" t="s">
        <v>6</v>
      </c>
      <c r="AN5" s="75" t="s">
        <v>7</v>
      </c>
      <c r="AO5" s="75" t="s">
        <v>8</v>
      </c>
      <c r="AP5" s="75" t="s">
        <v>9</v>
      </c>
      <c r="AQ5" s="75" t="s">
        <v>10</v>
      </c>
      <c r="AR5" s="75" t="s">
        <v>11</v>
      </c>
      <c r="AS5" s="75" t="s">
        <v>12</v>
      </c>
      <c r="AT5" s="75" t="s">
        <v>13</v>
      </c>
      <c r="AU5" s="75" t="s">
        <v>14</v>
      </c>
      <c r="AV5" s="75" t="s">
        <v>15</v>
      </c>
      <c r="AW5" s="75" t="s">
        <v>16</v>
      </c>
      <c r="AX5" s="75" t="s">
        <v>17</v>
      </c>
      <c r="AY5" s="75" t="s">
        <v>18</v>
      </c>
      <c r="AZ5" s="75" t="s">
        <v>19</v>
      </c>
      <c r="BA5" s="104" t="s">
        <v>20</v>
      </c>
      <c r="BB5" s="104" t="s">
        <v>113</v>
      </c>
      <c r="BC5" s="104" t="s">
        <v>114</v>
      </c>
      <c r="BD5" s="104" t="s">
        <v>115</v>
      </c>
      <c r="BE5" s="104" t="s">
        <v>116</v>
      </c>
      <c r="BF5" s="104" t="s">
        <v>117</v>
      </c>
      <c r="BG5" s="104" t="s">
        <v>118</v>
      </c>
      <c r="BI5" s="3"/>
    </row>
    <row r="6" spans="1:108" ht="16" thickBot="1" x14ac:dyDescent="0.4">
      <c r="A6" s="11">
        <v>1</v>
      </c>
      <c r="B6" s="48"/>
      <c r="C6" s="46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 t="str">
        <f>IF(COUNT(AI7:BA7)=0,"",SUM(AI7:BG7))</f>
        <v/>
      </c>
      <c r="AD6" s="47">
        <f t="shared" ref="AD6:AD36" si="0">25-COUNTBLANK(D6:AB6)</f>
        <v>0</v>
      </c>
      <c r="AE6" s="78"/>
      <c r="AF6" s="32" t="s">
        <v>21</v>
      </c>
      <c r="AG6" s="32" t="s">
        <v>150</v>
      </c>
      <c r="AI6" s="98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105"/>
      <c r="BB6" s="105"/>
      <c r="BC6" s="105"/>
      <c r="BD6" s="105"/>
      <c r="BE6" s="105"/>
      <c r="BF6" s="105"/>
      <c r="BG6" s="105"/>
    </row>
    <row r="7" spans="1:108" x14ac:dyDescent="0.35">
      <c r="A7" s="12">
        <v>2</v>
      </c>
      <c r="B7" s="49"/>
      <c r="C7" s="37"/>
      <c r="D7" s="4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24" t="str">
        <f t="shared" ref="AC7:AC36" si="1">IF(COUNT(AI8:BA8)=0,"",SUM(AI8:BG8))</f>
        <v/>
      </c>
      <c r="AD7" s="47">
        <f t="shared" si="0"/>
        <v>0</v>
      </c>
      <c r="AE7" s="2"/>
      <c r="AF7" s="51" t="str">
        <f>HYPERLINK(CZ7,DA7)</f>
        <v>AXX</v>
      </c>
      <c r="AG7" s="33">
        <v>1</v>
      </c>
      <c r="AI7" s="4" t="str">
        <f t="shared" ref="AI7:AI37" si="2">IF(ISERROR(MATCH(D6,$AF$7:$AF$67,0)),"",IF(MATCH(D6,$AF$7:$AF$67,0)=61,0,MATCH(D6,$AF$7:$AF$67,0)))</f>
        <v/>
      </c>
      <c r="AJ7" s="4" t="str">
        <f t="shared" ref="AJ7:AJ37" si="3">IF(ISERROR(MATCH(E6,$AF$7:$AF$67,0)),"",IF(MATCH(E6,$AF$7:$AF$67,0)=61,0,MATCH(E6,$AF$7:$AF$67,0)))</f>
        <v/>
      </c>
      <c r="AK7" s="4" t="str">
        <f t="shared" ref="AK7:AK37" si="4">IF(ISERROR(MATCH(F6,$AF$7:$AF$67,0)),"",IF(MATCH(F6,$AF$7:$AF$67,0)=61,0,MATCH(F6,$AF$7:$AF$67,0)))</f>
        <v/>
      </c>
      <c r="AL7" s="4" t="str">
        <f t="shared" ref="AL7:AL37" si="5">IF(ISERROR(MATCH(G6,$AF$7:$AF$67,0)),"",IF(MATCH(G6,$AF$7:$AF$67,0)=61,0,MATCH(G6,$AF$7:$AF$67,0)))</f>
        <v/>
      </c>
      <c r="AM7" s="4" t="str">
        <f t="shared" ref="AM7:AM37" si="6">IF(ISERROR(MATCH(H6,$AF$7:$AF$67,0)),"",IF(MATCH(H6,$AF$7:$AF$67,0)=61,0,MATCH(H6,$AF$7:$AF$67,0)))</f>
        <v/>
      </c>
      <c r="AN7" s="4" t="str">
        <f t="shared" ref="AN7:AN37" si="7">IF(ISERROR(MATCH(I6,$AF$7:$AF$67,0)),"",IF(MATCH(I6,$AF$7:$AF$67,0)=61,0,MATCH(I6,$AF$7:$AF$67,0)))</f>
        <v/>
      </c>
      <c r="AO7" s="4" t="str">
        <f t="shared" ref="AO7:AO37" si="8">IF(ISERROR(MATCH(J6,$AF$7:$AF$67,0)),"",IF(MATCH(J6,$AF$7:$AF$67,0)=61,0,MATCH(J6,$AF$7:$AF$67,0)))</f>
        <v/>
      </c>
      <c r="AP7" s="4" t="str">
        <f t="shared" ref="AP7:AP37" si="9">IF(ISERROR(MATCH(K6,$AF$7:$AF$67,0)),"",IF(MATCH(K6,$AF$7:$AF$67,0)=61,0,MATCH(K6,$AF$7:$AF$67,0)))</f>
        <v/>
      </c>
      <c r="AQ7" s="4" t="str">
        <f t="shared" ref="AQ7:AQ37" si="10">IF(ISERROR(MATCH(L6,$AF$7:$AF$67,0)),"",IF(MATCH(L6,$AF$7:$AF$67,0)=61,0,MATCH(L6,$AF$7:$AF$67,0)))</f>
        <v/>
      </c>
      <c r="AR7" s="4" t="str">
        <f t="shared" ref="AR7:AR37" si="11">IF(ISERROR(MATCH(M6,$AF$7:$AF$67,0)),"",IF(MATCH(M6,$AF$7:$AF$67,0)=61,0,MATCH(M6,$AF$7:$AF$67,0)))</f>
        <v/>
      </c>
      <c r="AS7" s="4" t="str">
        <f t="shared" ref="AS7:AS37" si="12">IF(ISERROR(MATCH(N6,$AF$7:$AF$67,0)),"",IF(MATCH(N6,$AF$7:$AF$67,0)=61,0,MATCH(N6,$AF$7:$AF$67,0)))</f>
        <v/>
      </c>
      <c r="AT7" s="4" t="str">
        <f t="shared" ref="AT7:AT37" si="13">IF(ISERROR(MATCH(O6,$AF$7:$AF$67,0)),"",IF(MATCH(O6,$AF$7:$AF$67,0)=61,0,MATCH(O6,$AF$7:$AF$67,0)))</f>
        <v/>
      </c>
      <c r="AU7" s="4" t="str">
        <f t="shared" ref="AU7:AU37" si="14">IF(ISERROR(MATCH(P6,$AF$7:$AF$67,0)),"",IF(MATCH(P6,$AF$7:$AF$67,0)=61,0,MATCH(P6,$AF$7:$AF$67,0)))</f>
        <v/>
      </c>
      <c r="AV7" s="4" t="str">
        <f t="shared" ref="AV7:AV37" si="15">IF(ISERROR(MATCH(Q6,$AF$7:$AF$67,0)),"",IF(MATCH(Q6,$AF$7:$AF$67,0)=61,0,MATCH(Q6,$AF$7:$AF$67,0)))</f>
        <v/>
      </c>
      <c r="AW7" s="4" t="str">
        <f t="shared" ref="AW7:AW37" si="16">IF(ISERROR(MATCH(R6,$AF$7:$AF$67,0)),"",IF(MATCH(R6,$AF$7:$AF$67,0)=61,0,MATCH(R6,$AF$7:$AF$67,0)))</f>
        <v/>
      </c>
      <c r="AX7" s="4" t="str">
        <f t="shared" ref="AX7:AX37" si="17">IF(ISERROR(MATCH(S6,$AF$7:$AF$67,0)),"",IF(MATCH(S6,$AF$7:$AF$67,0)=61,0,MATCH(S6,$AF$7:$AF$67,0)))</f>
        <v/>
      </c>
      <c r="AY7" s="4" t="str">
        <f t="shared" ref="AY7:AY37" si="18">IF(ISERROR(MATCH(T6,$AF$7:$AF$67,0)),"",IF(MATCH(T6,$AF$7:$AF$67,0)=61,0,MATCH(T6,$AF$7:$AF$67,0)))</f>
        <v/>
      </c>
      <c r="AZ7" s="4" t="str">
        <f t="shared" ref="AZ7:AZ37" si="19">IF(ISERROR(MATCH(U6,$AF$7:$AF$67,0)),"",IF(MATCH(U6,$AF$7:$AF$67,0)=61,0,MATCH(U6,$AF$7:$AF$67,0)))</f>
        <v/>
      </c>
      <c r="BA7" s="4" t="str">
        <f t="shared" ref="BA7:BA37" si="20">IF(ISERROR(MATCH(V6,$AF$7:$AF$67,0)),"",IF(MATCH(V6,$AF$7:$AF$67,0)=61,0,MATCH(V6,$AF$7:$AF$67,0)))</f>
        <v/>
      </c>
      <c r="BB7" s="4" t="str">
        <f t="shared" ref="BB7:BB37" si="21">IF(ISERROR(MATCH(W6,$AF$7:$AF$67,0)),"",IF(MATCH(W6,$AF$7:$AF$67,0)=61,0,MATCH(W6,$AF$7:$AF$67,0)))</f>
        <v/>
      </c>
      <c r="BC7" s="4" t="str">
        <f t="shared" ref="BC7:BC37" si="22">IF(ISERROR(MATCH(X6,$AF$7:$AF$67,0)),"",IF(MATCH(X6,$AF$7:$AF$67,0)=61,0,MATCH(X6,$AF$7:$AF$67,0)))</f>
        <v/>
      </c>
      <c r="BD7" s="4" t="str">
        <f t="shared" ref="BD7:BD37" si="23">IF(ISERROR(MATCH(Y6,$AF$7:$AF$67,0)),"",IF(MATCH(Y6,$AF$7:$AF$67,0)=61,0,MATCH(Y6,$AF$7:$AF$67,0)))</f>
        <v/>
      </c>
      <c r="BE7" s="4" t="str">
        <f t="shared" ref="BE7:BE37" si="24">IF(ISERROR(MATCH(Z6,$AF$7:$AF$67,0)),"",IF(MATCH(Z6,$AF$7:$AF$67,0)=61,0,MATCH(Z6,$AF$7:$AF$67,0)))</f>
        <v/>
      </c>
      <c r="BF7" s="4" t="str">
        <f t="shared" ref="BF7:BF37" si="25">IF(ISERROR(MATCH(AA6,$AF$7:$AF$67,0)),"",IF(MATCH(AA6,$AF$7:$AF$67,0)=61,0,MATCH(AA6,$AF$7:$AF$67,0)))</f>
        <v/>
      </c>
      <c r="BG7" s="4" t="str">
        <f t="shared" ref="BG7:BG37" si="26">IF(ISERROR(MATCH(AB6,$AF$7:$AF$67,0)),"",IF(MATCH(AB6,$AF$7:$AF$67,0)=61,0,MATCH(AB6,$AF$7:$AF$67,0)))</f>
        <v/>
      </c>
      <c r="BL7" s="8" t="str">
        <f t="shared" ref="BL7:BL37" si="27">CONCATENATE(" ",A6,"|",AC6,"|",B6,"|",C6,"|",D6,"|",E6,"|",F6,"|",G6,"|",H6,"|",I6,"|",J6,"|",K6,"|",L6,"|",M6,"|",N6,"|",O6,"|",P6,"|",Q6,"|",R6,"|",S6,"|",T6,"|",U6,"|",V6,"|",W6,"|",X6,"|",Y6,"|",Z6,"|",AA6,"|",AB6,"|")</f>
        <v xml:space="preserve"> 1|||||||||||||||||||||||||||||</v>
      </c>
      <c r="BM7" s="10"/>
      <c r="BN7" s="10"/>
      <c r="BO7" s="5" t="str">
        <f ca="1">CONCATENATE("|",TEXT(NOW(),"d/m/åååå"),"|",TEXT(NOW(),"tt:mm:ss"),"|",$D$3,"|",$L$3,"|",$Q$3,"|",$T$3,"|",$A$3,"|",$H$3,"|",$W$3,"|D|... PLEASE PASTE ON NEXT LINE ...")</f>
        <v>|21/7/2024|20:37:29||||2024||||D|... PLEASE PASTE ON NEXT LINE ...</v>
      </c>
      <c r="BP7" s="10"/>
      <c r="BQ7" s="10"/>
      <c r="BR7" s="10"/>
      <c r="BS7" s="10"/>
      <c r="BT7" s="10"/>
      <c r="BU7" s="10"/>
      <c r="BV7" s="10"/>
      <c r="BX7" s="6" t="str">
        <f t="shared" ref="BX7:BX37" si="28">IF(D6="","",IF(ISERROR(MATCH(D6,$AF$7:$AF$67,0)),1,D6))</f>
        <v/>
      </c>
      <c r="BY7" s="6" t="str">
        <f t="shared" ref="BY7:BY37" si="29">IF(E6="","",IF(ISERROR(MATCH(E6,$AF$7:$AF$67,0)),1,E6))</f>
        <v/>
      </c>
      <c r="BZ7" s="6" t="str">
        <f t="shared" ref="BZ7:BZ37" si="30">IF(F6="","",IF(ISERROR(MATCH(F6,$AF$7:$AF$67,0)),1,F6))</f>
        <v/>
      </c>
      <c r="CA7" s="6" t="str">
        <f t="shared" ref="CA7:CA37" si="31">IF(G6="","",IF(ISERROR(MATCH(G6,$AF$7:$AF$67,0)),1,G6))</f>
        <v/>
      </c>
      <c r="CB7" s="6" t="str">
        <f t="shared" ref="CB7:CB37" si="32">IF(H6="","",IF(ISERROR(MATCH(H6,$AF$7:$AF$67,0)),1,H6))</f>
        <v/>
      </c>
      <c r="CC7" s="6" t="str">
        <f t="shared" ref="CC7:CC37" si="33">IF(I6="","",IF(ISERROR(MATCH(I6,$AF$7:$AF$67,0)),1,I6))</f>
        <v/>
      </c>
      <c r="CD7" s="6" t="str">
        <f t="shared" ref="CD7:CD37" si="34">IF(J6="","",IF(ISERROR(MATCH(J6,$AF$7:$AF$67,0)),1,J6))</f>
        <v/>
      </c>
      <c r="CE7" s="6" t="str">
        <f t="shared" ref="CE7:CE37" si="35">IF(K6="","",IF(ISERROR(MATCH(K6,$AF$7:$AF$67,0)),1,K6))</f>
        <v/>
      </c>
      <c r="CF7" s="6" t="str">
        <f t="shared" ref="CF7:CF37" si="36">IF(L6="","",IF(ISERROR(MATCH(L6,$AF$7:$AF$67,0)),1,L6))</f>
        <v/>
      </c>
      <c r="CG7" s="6" t="str">
        <f t="shared" ref="CG7:CG37" si="37">IF(M6="","",IF(ISERROR(MATCH(M6,$AF$7:$AF$67,0)),1,M6))</f>
        <v/>
      </c>
      <c r="CH7" s="6" t="str">
        <f t="shared" ref="CH7:CH37" si="38">IF(N6="","",IF(ISERROR(MATCH(N6,$AF$7:$AF$67,0)),1,N6))</f>
        <v/>
      </c>
      <c r="CI7" s="6" t="str">
        <f t="shared" ref="CI7:CI37" si="39">IF(O6="","",IF(ISERROR(MATCH(O6,$AF$7:$AF$67,0)),1,O6))</f>
        <v/>
      </c>
      <c r="CJ7" s="6" t="str">
        <f t="shared" ref="CJ7:CJ37" si="40">IF(P6="","",IF(ISERROR(MATCH(P6,$AF$7:$AF$67,0)),1,P6))</f>
        <v/>
      </c>
      <c r="CK7" s="6" t="str">
        <f t="shared" ref="CK7:CK37" si="41">IF(Q6="","",IF(ISERROR(MATCH(Q6,$AF$7:$AF$67,0)),1,Q6))</f>
        <v/>
      </c>
      <c r="CL7" s="6" t="str">
        <f t="shared" ref="CL7:CL37" si="42">IF(R6="","",IF(ISERROR(MATCH(R6,$AF$7:$AF$67,0)),1,R6))</f>
        <v/>
      </c>
      <c r="CM7" s="6" t="str">
        <f t="shared" ref="CM7:CM37" si="43">IF(S6="","",IF(ISERROR(MATCH(S6,$AF$7:$AF$67,0)),1,S6))</f>
        <v/>
      </c>
      <c r="CN7" s="6" t="str">
        <f t="shared" ref="CN7:CN37" si="44">IF(T6="","",IF(ISERROR(MATCH(T6,$AF$7:$AF$67,0)),1,T6))</f>
        <v/>
      </c>
      <c r="CO7" s="6" t="str">
        <f t="shared" ref="CO7:CO37" si="45">IF(U6="","",IF(ISERROR(MATCH(U6,$AF$7:$AF$67,0)),1,U6))</f>
        <v/>
      </c>
      <c r="CP7" s="6" t="str">
        <f t="shared" ref="CP7:CP37" si="46">IF(V6="","",IF(ISERROR(MATCH(V6,$AF$7:$AF$67,0)),1,V6))</f>
        <v/>
      </c>
      <c r="CQ7" s="6" t="str">
        <f t="shared" ref="CQ7:CQ37" si="47">IF(W6="","",IF(ISERROR(MATCH(W6,$AF$7:$AF$67,0)),1,W6))</f>
        <v/>
      </c>
      <c r="CR7" s="6" t="str">
        <f t="shared" ref="CR7:CR37" si="48">IF(X6="","",IF(ISERROR(MATCH(X6,$AF$7:$AF$67,0)),1,X6))</f>
        <v/>
      </c>
      <c r="CS7" s="6" t="str">
        <f t="shared" ref="CS7:CS37" si="49">IF(Y6="","",IF(ISERROR(MATCH(Y6,$AF$7:$AF$67,0)),1,Y6))</f>
        <v/>
      </c>
      <c r="CT7" s="6" t="str">
        <f t="shared" ref="CT7:CT37" si="50">IF(Z6="","",IF(ISERROR(MATCH(Z6,$AF$7:$AF$67,0)),1,Z6))</f>
        <v/>
      </c>
      <c r="CU7" s="6" t="str">
        <f t="shared" ref="CU7:CU37" si="51">IF(AA6="","",IF(ISERROR(MATCH(AA6,$AF$7:$AF$67,0)),1,AA6))</f>
        <v/>
      </c>
      <c r="CV7" s="6" t="str">
        <f t="shared" ref="CV7:CV37" si="52">IF(AB6="","",IF(ISERROR(MATCH(AB6,$AF$7:$AF$67,0)),1,AB6))</f>
        <v/>
      </c>
      <c r="CX7" s="7"/>
      <c r="CZ7" s="7" t="str">
        <f t="shared" ref="CZ7:CZ38" si="53">CONCATENATE("https://www.cv-helios.net/classifications/",AG7,"-",LOWER(DA7),".jpg")</f>
        <v>https://www.cv-helios.net/classifications/1-axx.jpg</v>
      </c>
      <c r="DA7" s="7" t="s">
        <v>22</v>
      </c>
      <c r="DC7" s="23" t="str">
        <f t="shared" ref="DC7:DC37" si="54">IF(AC6="","",1)</f>
        <v/>
      </c>
    </row>
    <row r="8" spans="1:108" x14ac:dyDescent="0.35">
      <c r="A8" s="12">
        <v>3</v>
      </c>
      <c r="B8" s="49"/>
      <c r="C8" s="37"/>
      <c r="D8" s="4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4" t="str">
        <f t="shared" si="1"/>
        <v/>
      </c>
      <c r="AD8" s="47">
        <f t="shared" si="0"/>
        <v>0</v>
      </c>
      <c r="AE8" s="2"/>
      <c r="AF8" s="51" t="str">
        <f t="shared" ref="AF8:AF41" si="55">HYPERLINK(CZ8,DA8)</f>
        <v>BXO</v>
      </c>
      <c r="AG8" s="34">
        <v>2</v>
      </c>
      <c r="AI8" s="4" t="str">
        <f t="shared" si="2"/>
        <v/>
      </c>
      <c r="AJ8" s="4" t="str">
        <f t="shared" si="3"/>
        <v/>
      </c>
      <c r="AK8" s="4" t="str">
        <f t="shared" si="4"/>
        <v/>
      </c>
      <c r="AL8" s="4" t="str">
        <f t="shared" si="5"/>
        <v/>
      </c>
      <c r="AM8" s="4" t="str">
        <f t="shared" si="6"/>
        <v/>
      </c>
      <c r="AN8" s="4" t="str">
        <f t="shared" si="7"/>
        <v/>
      </c>
      <c r="AO8" s="4" t="str">
        <f t="shared" si="8"/>
        <v/>
      </c>
      <c r="AP8" s="4" t="str">
        <f t="shared" si="9"/>
        <v/>
      </c>
      <c r="AQ8" s="4" t="str">
        <f t="shared" si="10"/>
        <v/>
      </c>
      <c r="AR8" s="4" t="str">
        <f t="shared" si="11"/>
        <v/>
      </c>
      <c r="AS8" s="4" t="str">
        <f t="shared" si="12"/>
        <v/>
      </c>
      <c r="AT8" s="4" t="str">
        <f t="shared" si="13"/>
        <v/>
      </c>
      <c r="AU8" s="4" t="str">
        <f t="shared" si="14"/>
        <v/>
      </c>
      <c r="AV8" s="4" t="str">
        <f t="shared" si="15"/>
        <v/>
      </c>
      <c r="AW8" s="4" t="str">
        <f t="shared" si="16"/>
        <v/>
      </c>
      <c r="AX8" s="4" t="str">
        <f t="shared" si="17"/>
        <v/>
      </c>
      <c r="AY8" s="4" t="str">
        <f t="shared" si="18"/>
        <v/>
      </c>
      <c r="AZ8" s="4" t="str">
        <f t="shared" si="19"/>
        <v/>
      </c>
      <c r="BA8" s="4" t="str">
        <f t="shared" si="20"/>
        <v/>
      </c>
      <c r="BB8" s="4" t="str">
        <f t="shared" si="21"/>
        <v/>
      </c>
      <c r="BC8" s="4" t="str">
        <f t="shared" si="22"/>
        <v/>
      </c>
      <c r="BD8" s="4" t="str">
        <f t="shared" si="23"/>
        <v/>
      </c>
      <c r="BE8" s="4" t="str">
        <f t="shared" si="24"/>
        <v/>
      </c>
      <c r="BF8" s="4" t="str">
        <f t="shared" si="25"/>
        <v/>
      </c>
      <c r="BG8" s="4" t="str">
        <f t="shared" si="26"/>
        <v/>
      </c>
      <c r="BL8" s="8" t="str">
        <f t="shared" si="27"/>
        <v xml:space="preserve"> 2|||||||||||||||||||||||||||||</v>
      </c>
      <c r="BM8" s="10"/>
      <c r="BN8" s="10"/>
      <c r="BO8" s="8" t="str">
        <f>CONCATENATE(BL7,BL8,BL9,BL10,BL11,BL12,BL13,BL14,BL15,BL16)</f>
        <v xml:space="preserve"> 1||||||||||||||||||||||||||||| 2||||||||||||||||||||||||||||| 3||||||||||||||||||||||||||||| 4||||||||||||||||||||||||||||| 5||||||||||||||||||||||||||||| 6||||||||||||||||||||||||||||| 7||||||||||||||||||||||||||||| 8||||||||||||||||||||||||||||| 9||||||||||||||||||||||||||||| 10|||||||||||||||||||||||||||||</v>
      </c>
      <c r="BP8" s="10"/>
      <c r="BQ8" s="10"/>
      <c r="BR8" s="10"/>
      <c r="BS8" s="10"/>
      <c r="BT8" s="10"/>
      <c r="BU8" s="10"/>
      <c r="BV8" s="10"/>
      <c r="BX8" s="6" t="str">
        <f t="shared" si="28"/>
        <v/>
      </c>
      <c r="BY8" s="6" t="str">
        <f t="shared" si="29"/>
        <v/>
      </c>
      <c r="BZ8" s="6" t="str">
        <f t="shared" si="30"/>
        <v/>
      </c>
      <c r="CA8" s="6" t="str">
        <f t="shared" si="31"/>
        <v/>
      </c>
      <c r="CB8" s="6" t="str">
        <f t="shared" si="32"/>
        <v/>
      </c>
      <c r="CC8" s="6" t="str">
        <f t="shared" si="33"/>
        <v/>
      </c>
      <c r="CD8" s="6" t="str">
        <f t="shared" si="34"/>
        <v/>
      </c>
      <c r="CE8" s="6" t="str">
        <f t="shared" si="35"/>
        <v/>
      </c>
      <c r="CF8" s="6" t="str">
        <f t="shared" si="36"/>
        <v/>
      </c>
      <c r="CG8" s="6" t="str">
        <f t="shared" si="37"/>
        <v/>
      </c>
      <c r="CH8" s="6" t="str">
        <f t="shared" si="38"/>
        <v/>
      </c>
      <c r="CI8" s="6" t="str">
        <f t="shared" si="39"/>
        <v/>
      </c>
      <c r="CJ8" s="6" t="str">
        <f t="shared" si="40"/>
        <v/>
      </c>
      <c r="CK8" s="6" t="str">
        <f t="shared" si="41"/>
        <v/>
      </c>
      <c r="CL8" s="6" t="str">
        <f t="shared" si="42"/>
        <v/>
      </c>
      <c r="CM8" s="6" t="str">
        <f t="shared" si="43"/>
        <v/>
      </c>
      <c r="CN8" s="6" t="str">
        <f t="shared" si="44"/>
        <v/>
      </c>
      <c r="CO8" s="6" t="str">
        <f t="shared" si="45"/>
        <v/>
      </c>
      <c r="CP8" s="6" t="str">
        <f t="shared" si="46"/>
        <v/>
      </c>
      <c r="CQ8" s="6" t="str">
        <f t="shared" si="47"/>
        <v/>
      </c>
      <c r="CR8" s="6" t="str">
        <f t="shared" si="48"/>
        <v/>
      </c>
      <c r="CS8" s="6" t="str">
        <f t="shared" si="49"/>
        <v/>
      </c>
      <c r="CT8" s="6" t="str">
        <f t="shared" si="50"/>
        <v/>
      </c>
      <c r="CU8" s="6" t="str">
        <f t="shared" si="51"/>
        <v/>
      </c>
      <c r="CV8" s="6" t="str">
        <f t="shared" si="52"/>
        <v/>
      </c>
      <c r="CX8" s="7" t="s">
        <v>93</v>
      </c>
      <c r="CZ8" s="7" t="str">
        <f t="shared" si="53"/>
        <v>https://www.cv-helios.net/classifications/2-bxo.jpg</v>
      </c>
      <c r="DA8" s="7" t="s">
        <v>23</v>
      </c>
      <c r="DC8" s="23" t="str">
        <f t="shared" si="54"/>
        <v/>
      </c>
    </row>
    <row r="9" spans="1:108" x14ac:dyDescent="0.35">
      <c r="A9" s="12">
        <v>4</v>
      </c>
      <c r="B9" s="49"/>
      <c r="C9" s="37"/>
      <c r="D9" s="4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24" t="str">
        <f t="shared" si="1"/>
        <v/>
      </c>
      <c r="AD9" s="47">
        <f t="shared" si="0"/>
        <v>0</v>
      </c>
      <c r="AE9" s="2"/>
      <c r="AF9" s="51" t="str">
        <f t="shared" si="55"/>
        <v>BXI</v>
      </c>
      <c r="AG9" s="34">
        <v>3</v>
      </c>
      <c r="AI9" s="4" t="str">
        <f t="shared" si="2"/>
        <v/>
      </c>
      <c r="AJ9" s="4" t="str">
        <f t="shared" si="3"/>
        <v/>
      </c>
      <c r="AK9" s="4" t="str">
        <f t="shared" si="4"/>
        <v/>
      </c>
      <c r="AL9" s="4" t="str">
        <f t="shared" si="5"/>
        <v/>
      </c>
      <c r="AM9" s="4" t="str">
        <f t="shared" si="6"/>
        <v/>
      </c>
      <c r="AN9" s="4" t="str">
        <f t="shared" si="7"/>
        <v/>
      </c>
      <c r="AO9" s="4" t="str">
        <f t="shared" si="8"/>
        <v/>
      </c>
      <c r="AP9" s="4" t="str">
        <f t="shared" si="9"/>
        <v/>
      </c>
      <c r="AQ9" s="4" t="str">
        <f t="shared" si="10"/>
        <v/>
      </c>
      <c r="AR9" s="4" t="str">
        <f t="shared" si="11"/>
        <v/>
      </c>
      <c r="AS9" s="4" t="str">
        <f t="shared" si="12"/>
        <v/>
      </c>
      <c r="AT9" s="4" t="str">
        <f t="shared" si="13"/>
        <v/>
      </c>
      <c r="AU9" s="4" t="str">
        <f t="shared" si="14"/>
        <v/>
      </c>
      <c r="AV9" s="4" t="str">
        <f t="shared" si="15"/>
        <v/>
      </c>
      <c r="AW9" s="4" t="str">
        <f t="shared" si="16"/>
        <v/>
      </c>
      <c r="AX9" s="4" t="str">
        <f t="shared" si="17"/>
        <v/>
      </c>
      <c r="AY9" s="4" t="str">
        <f t="shared" si="18"/>
        <v/>
      </c>
      <c r="AZ9" s="4" t="str">
        <f t="shared" si="19"/>
        <v/>
      </c>
      <c r="BA9" s="4" t="str">
        <f t="shared" si="20"/>
        <v/>
      </c>
      <c r="BB9" s="4" t="str">
        <f t="shared" si="21"/>
        <v/>
      </c>
      <c r="BC9" s="4" t="str">
        <f t="shared" si="22"/>
        <v/>
      </c>
      <c r="BD9" s="4" t="str">
        <f t="shared" si="23"/>
        <v/>
      </c>
      <c r="BE9" s="4" t="str">
        <f t="shared" si="24"/>
        <v/>
      </c>
      <c r="BF9" s="4" t="str">
        <f t="shared" si="25"/>
        <v/>
      </c>
      <c r="BG9" s="4" t="str">
        <f t="shared" si="26"/>
        <v/>
      </c>
      <c r="BL9" s="8" t="str">
        <f t="shared" si="27"/>
        <v xml:space="preserve"> 3|||||||||||||||||||||||||||||</v>
      </c>
      <c r="BM9" s="10"/>
      <c r="BN9" s="10"/>
      <c r="BO9" s="8" t="str">
        <f>CONCATENATE(BL17,BL18,BL19,BL20,BL21,BL22,BL23,BL24,BL25,BL26)</f>
        <v xml:space="preserve"> 11||||||||||||||||||||||||||||| 12||||||||||||||||||||||||||||| 13||||||||||||||||||||||||||||| 14||||||||||||||||||||||||||||| 15||||||||||||||||||||||||||||| 16||||||||||||||||||||||||||||| 17||||||||||||||||||||||||||||| 18||||||||||||||||||||||||||||| 19||||||||||||||||||||||||||||| 20|||||||||||||||||||||||||||||</v>
      </c>
      <c r="BP9" s="10"/>
      <c r="BQ9" s="10"/>
      <c r="BR9" s="10"/>
      <c r="BS9" s="10"/>
      <c r="BT9" s="10"/>
      <c r="BU9" s="10"/>
      <c r="BV9" s="10"/>
      <c r="BX9" s="6" t="str">
        <f t="shared" si="28"/>
        <v/>
      </c>
      <c r="BY9" s="6" t="str">
        <f t="shared" si="29"/>
        <v/>
      </c>
      <c r="BZ9" s="6" t="str">
        <f t="shared" si="30"/>
        <v/>
      </c>
      <c r="CA9" s="6" t="str">
        <f t="shared" si="31"/>
        <v/>
      </c>
      <c r="CB9" s="6" t="str">
        <f t="shared" si="32"/>
        <v/>
      </c>
      <c r="CC9" s="6" t="str">
        <f t="shared" si="33"/>
        <v/>
      </c>
      <c r="CD9" s="6" t="str">
        <f t="shared" si="34"/>
        <v/>
      </c>
      <c r="CE9" s="6" t="str">
        <f t="shared" si="35"/>
        <v/>
      </c>
      <c r="CF9" s="6" t="str">
        <f t="shared" si="36"/>
        <v/>
      </c>
      <c r="CG9" s="6" t="str">
        <f t="shared" si="37"/>
        <v/>
      </c>
      <c r="CH9" s="6" t="str">
        <f t="shared" si="38"/>
        <v/>
      </c>
      <c r="CI9" s="6" t="str">
        <f t="shared" si="39"/>
        <v/>
      </c>
      <c r="CJ9" s="6" t="str">
        <f t="shared" si="40"/>
        <v/>
      </c>
      <c r="CK9" s="6" t="str">
        <f t="shared" si="41"/>
        <v/>
      </c>
      <c r="CL9" s="6" t="str">
        <f t="shared" si="42"/>
        <v/>
      </c>
      <c r="CM9" s="6" t="str">
        <f t="shared" si="43"/>
        <v/>
      </c>
      <c r="CN9" s="6" t="str">
        <f t="shared" si="44"/>
        <v/>
      </c>
      <c r="CO9" s="6" t="str">
        <f t="shared" si="45"/>
        <v/>
      </c>
      <c r="CP9" s="6" t="str">
        <f t="shared" si="46"/>
        <v/>
      </c>
      <c r="CQ9" s="6" t="str">
        <f t="shared" si="47"/>
        <v/>
      </c>
      <c r="CR9" s="6" t="str">
        <f t="shared" si="48"/>
        <v/>
      </c>
      <c r="CS9" s="6" t="str">
        <f t="shared" si="49"/>
        <v/>
      </c>
      <c r="CT9" s="6" t="str">
        <f t="shared" si="50"/>
        <v/>
      </c>
      <c r="CU9" s="6" t="str">
        <f t="shared" si="51"/>
        <v/>
      </c>
      <c r="CV9" s="6" t="str">
        <f t="shared" si="52"/>
        <v/>
      </c>
      <c r="CX9" s="7" t="s">
        <v>94</v>
      </c>
      <c r="CZ9" s="7" t="str">
        <f t="shared" si="53"/>
        <v>https://www.cv-helios.net/classifications/3-bxi.jpg</v>
      </c>
      <c r="DA9" s="7" t="s">
        <v>24</v>
      </c>
      <c r="DC9" s="23" t="str">
        <f t="shared" si="54"/>
        <v/>
      </c>
    </row>
    <row r="10" spans="1:108" x14ac:dyDescent="0.35">
      <c r="A10" s="12">
        <v>5</v>
      </c>
      <c r="B10" s="49"/>
      <c r="C10" s="37"/>
      <c r="D10" s="4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4" t="str">
        <f t="shared" si="1"/>
        <v/>
      </c>
      <c r="AD10" s="47">
        <f t="shared" si="0"/>
        <v>0</v>
      </c>
      <c r="AE10" s="2"/>
      <c r="AF10" s="51" t="str">
        <f t="shared" si="55"/>
        <v>HRX</v>
      </c>
      <c r="AG10" s="34">
        <v>4</v>
      </c>
      <c r="AI10" s="4" t="str">
        <f t="shared" si="2"/>
        <v/>
      </c>
      <c r="AJ10" s="4" t="str">
        <f t="shared" si="3"/>
        <v/>
      </c>
      <c r="AK10" s="4" t="str">
        <f t="shared" si="4"/>
        <v/>
      </c>
      <c r="AL10" s="4" t="str">
        <f t="shared" si="5"/>
        <v/>
      </c>
      <c r="AM10" s="4" t="str">
        <f t="shared" si="6"/>
        <v/>
      </c>
      <c r="AN10" s="4" t="str">
        <f t="shared" si="7"/>
        <v/>
      </c>
      <c r="AO10" s="4" t="str">
        <f t="shared" si="8"/>
        <v/>
      </c>
      <c r="AP10" s="4" t="str">
        <f t="shared" si="9"/>
        <v/>
      </c>
      <c r="AQ10" s="4" t="str">
        <f t="shared" si="10"/>
        <v/>
      </c>
      <c r="AR10" s="4" t="str">
        <f t="shared" si="11"/>
        <v/>
      </c>
      <c r="AS10" s="4" t="str">
        <f t="shared" si="12"/>
        <v/>
      </c>
      <c r="AT10" s="4" t="str">
        <f t="shared" si="13"/>
        <v/>
      </c>
      <c r="AU10" s="4" t="str">
        <f t="shared" si="14"/>
        <v/>
      </c>
      <c r="AV10" s="4" t="str">
        <f t="shared" si="15"/>
        <v/>
      </c>
      <c r="AW10" s="4" t="str">
        <f t="shared" si="16"/>
        <v/>
      </c>
      <c r="AX10" s="4" t="str">
        <f t="shared" si="17"/>
        <v/>
      </c>
      <c r="AY10" s="4" t="str">
        <f t="shared" si="18"/>
        <v/>
      </c>
      <c r="AZ10" s="4" t="str">
        <f t="shared" si="19"/>
        <v/>
      </c>
      <c r="BA10" s="4" t="str">
        <f t="shared" si="20"/>
        <v/>
      </c>
      <c r="BB10" s="4" t="str">
        <f t="shared" si="21"/>
        <v/>
      </c>
      <c r="BC10" s="4" t="str">
        <f t="shared" si="22"/>
        <v/>
      </c>
      <c r="BD10" s="4" t="str">
        <f t="shared" si="23"/>
        <v/>
      </c>
      <c r="BE10" s="4" t="str">
        <f t="shared" si="24"/>
        <v/>
      </c>
      <c r="BF10" s="4" t="str">
        <f t="shared" si="25"/>
        <v/>
      </c>
      <c r="BG10" s="4" t="str">
        <f t="shared" si="26"/>
        <v/>
      </c>
      <c r="BL10" s="8" t="str">
        <f t="shared" si="27"/>
        <v xml:space="preserve"> 4|||||||||||||||||||||||||||||</v>
      </c>
      <c r="BM10" s="10"/>
      <c r="BN10" s="10"/>
      <c r="BO10" s="8" t="str">
        <f>CONCATENATE(BL27,BL28,BL29,BL30,BL31,BL32,BL33,BL34,BL35,BL36,BL37)</f>
        <v xml:space="preserve"> 21||||||||||||||||||||||||||||| 22||||||||||||||||||||||||||||| 23||||||||||||||||||||||||||||| 24||||||||||||||||||||||||||||| 25||||||||||||||||||||||||||||| 26||||||||||||||||||||||||||||| 27||||||||||||||||||||||||||||| 28||||||||||||||||||||||||||||| 29||||||||||||||||||||||||||||| 30||||||||||||||||||||||||||||| 31|||||||||||||||||||||||||||||</v>
      </c>
      <c r="BP10" s="10"/>
      <c r="BQ10" s="10"/>
      <c r="BR10" s="10"/>
      <c r="BS10" s="10"/>
      <c r="BT10" s="10"/>
      <c r="BU10" s="10"/>
      <c r="BV10" s="10"/>
      <c r="BX10" s="6" t="str">
        <f t="shared" si="28"/>
        <v/>
      </c>
      <c r="BY10" s="6" t="str">
        <f t="shared" si="29"/>
        <v/>
      </c>
      <c r="BZ10" s="6" t="str">
        <f t="shared" si="30"/>
        <v/>
      </c>
      <c r="CA10" s="6" t="str">
        <f t="shared" si="31"/>
        <v/>
      </c>
      <c r="CB10" s="6" t="str">
        <f t="shared" si="32"/>
        <v/>
      </c>
      <c r="CC10" s="6" t="str">
        <f t="shared" si="33"/>
        <v/>
      </c>
      <c r="CD10" s="6" t="str">
        <f t="shared" si="34"/>
        <v/>
      </c>
      <c r="CE10" s="6" t="str">
        <f t="shared" si="35"/>
        <v/>
      </c>
      <c r="CF10" s="6" t="str">
        <f t="shared" si="36"/>
        <v/>
      </c>
      <c r="CG10" s="6" t="str">
        <f t="shared" si="37"/>
        <v/>
      </c>
      <c r="CH10" s="6" t="str">
        <f t="shared" si="38"/>
        <v/>
      </c>
      <c r="CI10" s="6" t="str">
        <f t="shared" si="39"/>
        <v/>
      </c>
      <c r="CJ10" s="6" t="str">
        <f t="shared" si="40"/>
        <v/>
      </c>
      <c r="CK10" s="6" t="str">
        <f t="shared" si="41"/>
        <v/>
      </c>
      <c r="CL10" s="6" t="str">
        <f t="shared" si="42"/>
        <v/>
      </c>
      <c r="CM10" s="6" t="str">
        <f t="shared" si="43"/>
        <v/>
      </c>
      <c r="CN10" s="6" t="str">
        <f t="shared" si="44"/>
        <v/>
      </c>
      <c r="CO10" s="6" t="str">
        <f t="shared" si="45"/>
        <v/>
      </c>
      <c r="CP10" s="6" t="str">
        <f t="shared" si="46"/>
        <v/>
      </c>
      <c r="CQ10" s="6" t="str">
        <f t="shared" si="47"/>
        <v/>
      </c>
      <c r="CR10" s="6" t="str">
        <f t="shared" si="48"/>
        <v/>
      </c>
      <c r="CS10" s="6" t="str">
        <f t="shared" si="49"/>
        <v/>
      </c>
      <c r="CT10" s="6" t="str">
        <f t="shared" si="50"/>
        <v/>
      </c>
      <c r="CU10" s="6" t="str">
        <f t="shared" si="51"/>
        <v/>
      </c>
      <c r="CV10" s="6" t="str">
        <f t="shared" si="52"/>
        <v/>
      </c>
      <c r="CX10" s="7" t="s">
        <v>95</v>
      </c>
      <c r="CZ10" s="7" t="str">
        <f t="shared" si="53"/>
        <v>https://www.cv-helios.net/classifications/4-hrx.jpg</v>
      </c>
      <c r="DA10" s="7" t="s">
        <v>25</v>
      </c>
      <c r="DC10" s="23" t="str">
        <f t="shared" si="54"/>
        <v/>
      </c>
    </row>
    <row r="11" spans="1:108" x14ac:dyDescent="0.35">
      <c r="A11" s="12">
        <v>6</v>
      </c>
      <c r="B11" s="49"/>
      <c r="C11" s="37"/>
      <c r="D11" s="4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24" t="str">
        <f t="shared" si="1"/>
        <v/>
      </c>
      <c r="AD11" s="47">
        <f t="shared" si="0"/>
        <v>0</v>
      </c>
      <c r="AE11" s="2"/>
      <c r="AF11" s="51" t="str">
        <f t="shared" si="55"/>
        <v>CRO</v>
      </c>
      <c r="AG11" s="34">
        <v>5</v>
      </c>
      <c r="AI11" s="4" t="str">
        <f t="shared" si="2"/>
        <v/>
      </c>
      <c r="AJ11" s="4" t="str">
        <f t="shared" si="3"/>
        <v/>
      </c>
      <c r="AK11" s="4" t="str">
        <f t="shared" si="4"/>
        <v/>
      </c>
      <c r="AL11" s="4" t="str">
        <f t="shared" si="5"/>
        <v/>
      </c>
      <c r="AM11" s="4" t="str">
        <f t="shared" si="6"/>
        <v/>
      </c>
      <c r="AN11" s="4" t="str">
        <f t="shared" si="7"/>
        <v/>
      </c>
      <c r="AO11" s="4" t="str">
        <f t="shared" si="8"/>
        <v/>
      </c>
      <c r="AP11" s="4" t="str">
        <f t="shared" si="9"/>
        <v/>
      </c>
      <c r="AQ11" s="4" t="str">
        <f t="shared" si="10"/>
        <v/>
      </c>
      <c r="AR11" s="4" t="str">
        <f t="shared" si="11"/>
        <v/>
      </c>
      <c r="AS11" s="4" t="str">
        <f t="shared" si="12"/>
        <v/>
      </c>
      <c r="AT11" s="4" t="str">
        <f t="shared" si="13"/>
        <v/>
      </c>
      <c r="AU11" s="4" t="str">
        <f t="shared" si="14"/>
        <v/>
      </c>
      <c r="AV11" s="4" t="str">
        <f t="shared" si="15"/>
        <v/>
      </c>
      <c r="AW11" s="4" t="str">
        <f t="shared" si="16"/>
        <v/>
      </c>
      <c r="AX11" s="4" t="str">
        <f t="shared" si="17"/>
        <v/>
      </c>
      <c r="AY11" s="4" t="str">
        <f t="shared" si="18"/>
        <v/>
      </c>
      <c r="AZ11" s="4" t="str">
        <f t="shared" si="19"/>
        <v/>
      </c>
      <c r="BA11" s="4" t="str">
        <f t="shared" si="20"/>
        <v/>
      </c>
      <c r="BB11" s="4" t="str">
        <f t="shared" si="21"/>
        <v/>
      </c>
      <c r="BC11" s="4" t="str">
        <f t="shared" si="22"/>
        <v/>
      </c>
      <c r="BD11" s="4" t="str">
        <f t="shared" si="23"/>
        <v/>
      </c>
      <c r="BE11" s="4" t="str">
        <f t="shared" si="24"/>
        <v/>
      </c>
      <c r="BF11" s="4" t="str">
        <f t="shared" si="25"/>
        <v/>
      </c>
      <c r="BG11" s="4" t="str">
        <f t="shared" si="26"/>
        <v/>
      </c>
      <c r="BL11" s="8" t="str">
        <f t="shared" si="27"/>
        <v xml:space="preserve"> 5|||||||||||||||||||||||||||||</v>
      </c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X11" s="6" t="str">
        <f t="shared" si="28"/>
        <v/>
      </c>
      <c r="BY11" s="6" t="str">
        <f t="shared" si="29"/>
        <v/>
      </c>
      <c r="BZ11" s="6" t="str">
        <f t="shared" si="30"/>
        <v/>
      </c>
      <c r="CA11" s="6" t="str">
        <f t="shared" si="31"/>
        <v/>
      </c>
      <c r="CB11" s="6" t="str">
        <f t="shared" si="32"/>
        <v/>
      </c>
      <c r="CC11" s="6" t="str">
        <f t="shared" si="33"/>
        <v/>
      </c>
      <c r="CD11" s="6" t="str">
        <f t="shared" si="34"/>
        <v/>
      </c>
      <c r="CE11" s="6" t="str">
        <f t="shared" si="35"/>
        <v/>
      </c>
      <c r="CF11" s="6" t="str">
        <f t="shared" si="36"/>
        <v/>
      </c>
      <c r="CG11" s="6" t="str">
        <f t="shared" si="37"/>
        <v/>
      </c>
      <c r="CH11" s="6" t="str">
        <f t="shared" si="38"/>
        <v/>
      </c>
      <c r="CI11" s="6" t="str">
        <f t="shared" si="39"/>
        <v/>
      </c>
      <c r="CJ11" s="6" t="str">
        <f t="shared" si="40"/>
        <v/>
      </c>
      <c r="CK11" s="6" t="str">
        <f t="shared" si="41"/>
        <v/>
      </c>
      <c r="CL11" s="6" t="str">
        <f t="shared" si="42"/>
        <v/>
      </c>
      <c r="CM11" s="6" t="str">
        <f t="shared" si="43"/>
        <v/>
      </c>
      <c r="CN11" s="6" t="str">
        <f t="shared" si="44"/>
        <v/>
      </c>
      <c r="CO11" s="6" t="str">
        <f t="shared" si="45"/>
        <v/>
      </c>
      <c r="CP11" s="6" t="str">
        <f t="shared" si="46"/>
        <v/>
      </c>
      <c r="CQ11" s="6" t="str">
        <f t="shared" si="47"/>
        <v/>
      </c>
      <c r="CR11" s="6" t="str">
        <f t="shared" si="48"/>
        <v/>
      </c>
      <c r="CS11" s="6" t="str">
        <f t="shared" si="49"/>
        <v/>
      </c>
      <c r="CT11" s="6" t="str">
        <f t="shared" si="50"/>
        <v/>
      </c>
      <c r="CU11" s="6" t="str">
        <f t="shared" si="51"/>
        <v/>
      </c>
      <c r="CV11" s="6" t="str">
        <f t="shared" si="52"/>
        <v/>
      </c>
      <c r="CX11" s="7" t="s">
        <v>90</v>
      </c>
      <c r="CZ11" s="7" t="str">
        <f t="shared" si="53"/>
        <v>https://www.cv-helios.net/classifications/5-cro.jpg</v>
      </c>
      <c r="DA11" s="7" t="s">
        <v>26</v>
      </c>
      <c r="DC11" s="23" t="str">
        <f t="shared" si="54"/>
        <v/>
      </c>
    </row>
    <row r="12" spans="1:108" x14ac:dyDescent="0.35">
      <c r="A12" s="12">
        <v>7</v>
      </c>
      <c r="B12" s="49"/>
      <c r="C12" s="37"/>
      <c r="D12" s="4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24" t="str">
        <f t="shared" si="1"/>
        <v/>
      </c>
      <c r="AD12" s="47">
        <f t="shared" si="0"/>
        <v>0</v>
      </c>
      <c r="AE12" s="2"/>
      <c r="AF12" s="51" t="str">
        <f t="shared" si="55"/>
        <v>CRI</v>
      </c>
      <c r="AG12" s="34">
        <v>6</v>
      </c>
      <c r="AI12" s="4" t="str">
        <f t="shared" si="2"/>
        <v/>
      </c>
      <c r="AJ12" s="4" t="str">
        <f t="shared" si="3"/>
        <v/>
      </c>
      <c r="AK12" s="4" t="str">
        <f t="shared" si="4"/>
        <v/>
      </c>
      <c r="AL12" s="4" t="str">
        <f t="shared" si="5"/>
        <v/>
      </c>
      <c r="AM12" s="4" t="str">
        <f t="shared" si="6"/>
        <v/>
      </c>
      <c r="AN12" s="4" t="str">
        <f t="shared" si="7"/>
        <v/>
      </c>
      <c r="AO12" s="4" t="str">
        <f t="shared" si="8"/>
        <v/>
      </c>
      <c r="AP12" s="4" t="str">
        <f t="shared" si="9"/>
        <v/>
      </c>
      <c r="AQ12" s="4" t="str">
        <f t="shared" si="10"/>
        <v/>
      </c>
      <c r="AR12" s="4" t="str">
        <f t="shared" si="11"/>
        <v/>
      </c>
      <c r="AS12" s="4" t="str">
        <f t="shared" si="12"/>
        <v/>
      </c>
      <c r="AT12" s="4" t="str">
        <f t="shared" si="13"/>
        <v/>
      </c>
      <c r="AU12" s="4" t="str">
        <f t="shared" si="14"/>
        <v/>
      </c>
      <c r="AV12" s="4" t="str">
        <f t="shared" si="15"/>
        <v/>
      </c>
      <c r="AW12" s="4" t="str">
        <f t="shared" si="16"/>
        <v/>
      </c>
      <c r="AX12" s="4" t="str">
        <f t="shared" si="17"/>
        <v/>
      </c>
      <c r="AY12" s="4" t="str">
        <f t="shared" si="18"/>
        <v/>
      </c>
      <c r="AZ12" s="4" t="str">
        <f t="shared" si="19"/>
        <v/>
      </c>
      <c r="BA12" s="4" t="str">
        <f t="shared" si="20"/>
        <v/>
      </c>
      <c r="BB12" s="4" t="str">
        <f t="shared" si="21"/>
        <v/>
      </c>
      <c r="BC12" s="4" t="str">
        <f t="shared" si="22"/>
        <v/>
      </c>
      <c r="BD12" s="4" t="str">
        <f t="shared" si="23"/>
        <v/>
      </c>
      <c r="BE12" s="4" t="str">
        <f t="shared" si="24"/>
        <v/>
      </c>
      <c r="BF12" s="4" t="str">
        <f t="shared" si="25"/>
        <v/>
      </c>
      <c r="BG12" s="4" t="str">
        <f t="shared" si="26"/>
        <v/>
      </c>
      <c r="BL12" s="8" t="str">
        <f t="shared" si="27"/>
        <v xml:space="preserve"> 6|||||||||||||||||||||||||||||</v>
      </c>
      <c r="BM12" s="10"/>
      <c r="BN12" s="10"/>
      <c r="BO12" s="10"/>
      <c r="BP12" s="10"/>
      <c r="BQ12" s="10"/>
      <c r="BR12" s="8"/>
      <c r="BS12" s="10"/>
      <c r="BT12" s="10"/>
      <c r="BU12" s="10"/>
      <c r="BV12" s="10"/>
      <c r="BX12" s="6" t="str">
        <f t="shared" si="28"/>
        <v/>
      </c>
      <c r="BY12" s="6" t="str">
        <f t="shared" si="29"/>
        <v/>
      </c>
      <c r="BZ12" s="6" t="str">
        <f t="shared" si="30"/>
        <v/>
      </c>
      <c r="CA12" s="6" t="str">
        <f t="shared" si="31"/>
        <v/>
      </c>
      <c r="CB12" s="6" t="str">
        <f t="shared" si="32"/>
        <v/>
      </c>
      <c r="CC12" s="6" t="str">
        <f t="shared" si="33"/>
        <v/>
      </c>
      <c r="CD12" s="6" t="str">
        <f t="shared" si="34"/>
        <v/>
      </c>
      <c r="CE12" s="6" t="str">
        <f t="shared" si="35"/>
        <v/>
      </c>
      <c r="CF12" s="6" t="str">
        <f t="shared" si="36"/>
        <v/>
      </c>
      <c r="CG12" s="6" t="str">
        <f t="shared" si="37"/>
        <v/>
      </c>
      <c r="CH12" s="6" t="str">
        <f t="shared" si="38"/>
        <v/>
      </c>
      <c r="CI12" s="6" t="str">
        <f t="shared" si="39"/>
        <v/>
      </c>
      <c r="CJ12" s="6" t="str">
        <f t="shared" si="40"/>
        <v/>
      </c>
      <c r="CK12" s="6" t="str">
        <f t="shared" si="41"/>
        <v/>
      </c>
      <c r="CL12" s="6" t="str">
        <f t="shared" si="42"/>
        <v/>
      </c>
      <c r="CM12" s="6" t="str">
        <f t="shared" si="43"/>
        <v/>
      </c>
      <c r="CN12" s="6" t="str">
        <f t="shared" si="44"/>
        <v/>
      </c>
      <c r="CO12" s="6" t="str">
        <f t="shared" si="45"/>
        <v/>
      </c>
      <c r="CP12" s="6" t="str">
        <f t="shared" si="46"/>
        <v/>
      </c>
      <c r="CQ12" s="6" t="str">
        <f t="shared" si="47"/>
        <v/>
      </c>
      <c r="CR12" s="6" t="str">
        <f t="shared" si="48"/>
        <v/>
      </c>
      <c r="CS12" s="6" t="str">
        <f t="shared" si="49"/>
        <v/>
      </c>
      <c r="CT12" s="6" t="str">
        <f t="shared" si="50"/>
        <v/>
      </c>
      <c r="CU12" s="6" t="str">
        <f t="shared" si="51"/>
        <v/>
      </c>
      <c r="CV12" s="6" t="str">
        <f t="shared" si="52"/>
        <v/>
      </c>
      <c r="CX12" s="7" t="s">
        <v>96</v>
      </c>
      <c r="CZ12" s="7" t="str">
        <f t="shared" si="53"/>
        <v>https://www.cv-helios.net/classifications/6-cri.jpg</v>
      </c>
      <c r="DA12" s="7" t="s">
        <v>27</v>
      </c>
      <c r="DC12" s="23" t="str">
        <f t="shared" si="54"/>
        <v/>
      </c>
    </row>
    <row r="13" spans="1:108" x14ac:dyDescent="0.35">
      <c r="A13" s="12">
        <v>8</v>
      </c>
      <c r="B13" s="49"/>
      <c r="C13" s="37"/>
      <c r="D13" s="4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24" t="str">
        <f t="shared" si="1"/>
        <v/>
      </c>
      <c r="AD13" s="47">
        <f t="shared" si="0"/>
        <v>0</v>
      </c>
      <c r="AE13" s="2"/>
      <c r="AF13" s="51" t="str">
        <f t="shared" si="55"/>
        <v>HAX</v>
      </c>
      <c r="AG13" s="34">
        <v>7</v>
      </c>
      <c r="AI13" s="4" t="str">
        <f t="shared" si="2"/>
        <v/>
      </c>
      <c r="AJ13" s="4" t="str">
        <f t="shared" si="3"/>
        <v/>
      </c>
      <c r="AK13" s="4" t="str">
        <f t="shared" si="4"/>
        <v/>
      </c>
      <c r="AL13" s="4" t="str">
        <f t="shared" si="5"/>
        <v/>
      </c>
      <c r="AM13" s="4" t="str">
        <f t="shared" si="6"/>
        <v/>
      </c>
      <c r="AN13" s="4" t="str">
        <f t="shared" si="7"/>
        <v/>
      </c>
      <c r="AO13" s="4" t="str">
        <f t="shared" si="8"/>
        <v/>
      </c>
      <c r="AP13" s="4" t="str">
        <f t="shared" si="9"/>
        <v/>
      </c>
      <c r="AQ13" s="4" t="str">
        <f t="shared" si="10"/>
        <v/>
      </c>
      <c r="AR13" s="4" t="str">
        <f t="shared" si="11"/>
        <v/>
      </c>
      <c r="AS13" s="4" t="str">
        <f t="shared" si="12"/>
        <v/>
      </c>
      <c r="AT13" s="4" t="str">
        <f t="shared" si="13"/>
        <v/>
      </c>
      <c r="AU13" s="4" t="str">
        <f t="shared" si="14"/>
        <v/>
      </c>
      <c r="AV13" s="4" t="str">
        <f t="shared" si="15"/>
        <v/>
      </c>
      <c r="AW13" s="4" t="str">
        <f t="shared" si="16"/>
        <v/>
      </c>
      <c r="AX13" s="4" t="str">
        <f t="shared" si="17"/>
        <v/>
      </c>
      <c r="AY13" s="4" t="str">
        <f t="shared" si="18"/>
        <v/>
      </c>
      <c r="AZ13" s="4" t="str">
        <f t="shared" si="19"/>
        <v/>
      </c>
      <c r="BA13" s="4" t="str">
        <f t="shared" si="20"/>
        <v/>
      </c>
      <c r="BB13" s="4" t="str">
        <f t="shared" si="21"/>
        <v/>
      </c>
      <c r="BC13" s="4" t="str">
        <f t="shared" si="22"/>
        <v/>
      </c>
      <c r="BD13" s="4" t="str">
        <f t="shared" si="23"/>
        <v/>
      </c>
      <c r="BE13" s="4" t="str">
        <f t="shared" si="24"/>
        <v/>
      </c>
      <c r="BF13" s="4" t="str">
        <f t="shared" si="25"/>
        <v/>
      </c>
      <c r="BG13" s="4" t="str">
        <f t="shared" si="26"/>
        <v/>
      </c>
      <c r="BL13" s="8" t="str">
        <f t="shared" si="27"/>
        <v xml:space="preserve"> 7|||||||||||||||||||||||||||||</v>
      </c>
      <c r="BM13" s="10"/>
      <c r="BN13" s="10"/>
      <c r="BO13" s="10"/>
      <c r="BP13" s="10"/>
      <c r="BQ13" s="10"/>
      <c r="BR13" s="8"/>
      <c r="BS13" s="10"/>
      <c r="BT13" s="10"/>
      <c r="BU13" s="10"/>
      <c r="BV13" s="10"/>
      <c r="BX13" s="6" t="str">
        <f t="shared" si="28"/>
        <v/>
      </c>
      <c r="BY13" s="6" t="str">
        <f t="shared" si="29"/>
        <v/>
      </c>
      <c r="BZ13" s="6" t="str">
        <f t="shared" si="30"/>
        <v/>
      </c>
      <c r="CA13" s="6" t="str">
        <f t="shared" si="31"/>
        <v/>
      </c>
      <c r="CB13" s="6" t="str">
        <f t="shared" si="32"/>
        <v/>
      </c>
      <c r="CC13" s="6" t="str">
        <f t="shared" si="33"/>
        <v/>
      </c>
      <c r="CD13" s="6" t="str">
        <f t="shared" si="34"/>
        <v/>
      </c>
      <c r="CE13" s="6" t="str">
        <f t="shared" si="35"/>
        <v/>
      </c>
      <c r="CF13" s="6" t="str">
        <f t="shared" si="36"/>
        <v/>
      </c>
      <c r="CG13" s="6" t="str">
        <f t="shared" si="37"/>
        <v/>
      </c>
      <c r="CH13" s="6" t="str">
        <f t="shared" si="38"/>
        <v/>
      </c>
      <c r="CI13" s="6" t="str">
        <f t="shared" si="39"/>
        <v/>
      </c>
      <c r="CJ13" s="6" t="str">
        <f t="shared" si="40"/>
        <v/>
      </c>
      <c r="CK13" s="6" t="str">
        <f t="shared" si="41"/>
        <v/>
      </c>
      <c r="CL13" s="6" t="str">
        <f t="shared" si="42"/>
        <v/>
      </c>
      <c r="CM13" s="6" t="str">
        <f t="shared" si="43"/>
        <v/>
      </c>
      <c r="CN13" s="6" t="str">
        <f t="shared" si="44"/>
        <v/>
      </c>
      <c r="CO13" s="6" t="str">
        <f t="shared" si="45"/>
        <v/>
      </c>
      <c r="CP13" s="6" t="str">
        <f t="shared" si="46"/>
        <v/>
      </c>
      <c r="CQ13" s="6" t="str">
        <f t="shared" si="47"/>
        <v/>
      </c>
      <c r="CR13" s="6" t="str">
        <f t="shared" si="48"/>
        <v/>
      </c>
      <c r="CS13" s="6" t="str">
        <f t="shared" si="49"/>
        <v/>
      </c>
      <c r="CT13" s="6" t="str">
        <f t="shared" si="50"/>
        <v/>
      </c>
      <c r="CU13" s="6" t="str">
        <f t="shared" si="51"/>
        <v/>
      </c>
      <c r="CV13" s="6" t="str">
        <f t="shared" si="52"/>
        <v/>
      </c>
      <c r="CX13" s="7" t="s">
        <v>97</v>
      </c>
      <c r="CZ13" s="7" t="str">
        <f t="shared" si="53"/>
        <v>https://www.cv-helios.net/classifications/7-hax.jpg</v>
      </c>
      <c r="DA13" s="7" t="s">
        <v>28</v>
      </c>
      <c r="DC13" s="23" t="str">
        <f t="shared" si="54"/>
        <v/>
      </c>
    </row>
    <row r="14" spans="1:108" x14ac:dyDescent="0.35">
      <c r="A14" s="12">
        <v>9</v>
      </c>
      <c r="B14" s="49"/>
      <c r="C14" s="37"/>
      <c r="D14" s="4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4" t="str">
        <f t="shared" si="1"/>
        <v/>
      </c>
      <c r="AD14" s="47">
        <f t="shared" si="0"/>
        <v>0</v>
      </c>
      <c r="AE14" s="2"/>
      <c r="AF14" s="51" t="str">
        <f t="shared" si="55"/>
        <v>CAO</v>
      </c>
      <c r="AG14" s="34">
        <v>8</v>
      </c>
      <c r="AI14" s="4" t="str">
        <f t="shared" si="2"/>
        <v/>
      </c>
      <c r="AJ14" s="4" t="str">
        <f t="shared" si="3"/>
        <v/>
      </c>
      <c r="AK14" s="4" t="str">
        <f t="shared" si="4"/>
        <v/>
      </c>
      <c r="AL14" s="4" t="str">
        <f t="shared" si="5"/>
        <v/>
      </c>
      <c r="AM14" s="4" t="str">
        <f t="shared" si="6"/>
        <v/>
      </c>
      <c r="AN14" s="4" t="str">
        <f t="shared" si="7"/>
        <v/>
      </c>
      <c r="AO14" s="4" t="str">
        <f t="shared" si="8"/>
        <v/>
      </c>
      <c r="AP14" s="4" t="str">
        <f t="shared" si="9"/>
        <v/>
      </c>
      <c r="AQ14" s="4" t="str">
        <f t="shared" si="10"/>
        <v/>
      </c>
      <c r="AR14" s="4" t="str">
        <f t="shared" si="11"/>
        <v/>
      </c>
      <c r="AS14" s="4" t="str">
        <f t="shared" si="12"/>
        <v/>
      </c>
      <c r="AT14" s="4" t="str">
        <f t="shared" si="13"/>
        <v/>
      </c>
      <c r="AU14" s="4" t="str">
        <f t="shared" si="14"/>
        <v/>
      </c>
      <c r="AV14" s="4" t="str">
        <f t="shared" si="15"/>
        <v/>
      </c>
      <c r="AW14" s="4" t="str">
        <f t="shared" si="16"/>
        <v/>
      </c>
      <c r="AX14" s="4" t="str">
        <f t="shared" si="17"/>
        <v/>
      </c>
      <c r="AY14" s="4" t="str">
        <f t="shared" si="18"/>
        <v/>
      </c>
      <c r="AZ14" s="4" t="str">
        <f t="shared" si="19"/>
        <v/>
      </c>
      <c r="BA14" s="4" t="str">
        <f t="shared" si="20"/>
        <v/>
      </c>
      <c r="BB14" s="4" t="str">
        <f t="shared" si="21"/>
        <v/>
      </c>
      <c r="BC14" s="4" t="str">
        <f t="shared" si="22"/>
        <v/>
      </c>
      <c r="BD14" s="4" t="str">
        <f t="shared" si="23"/>
        <v/>
      </c>
      <c r="BE14" s="4" t="str">
        <f t="shared" si="24"/>
        <v/>
      </c>
      <c r="BF14" s="4" t="str">
        <f t="shared" si="25"/>
        <v/>
      </c>
      <c r="BG14" s="4" t="str">
        <f t="shared" si="26"/>
        <v/>
      </c>
      <c r="BL14" s="8" t="str">
        <f t="shared" si="27"/>
        <v xml:space="preserve"> 8|||||||||||||||||||||||||||||</v>
      </c>
      <c r="BM14" s="10"/>
      <c r="BN14" s="10"/>
      <c r="BO14" s="10"/>
      <c r="BP14" s="10"/>
      <c r="BQ14" s="10"/>
      <c r="BR14" s="8"/>
      <c r="BS14" s="10"/>
      <c r="BT14" s="10"/>
      <c r="BU14" s="10"/>
      <c r="BV14" s="10"/>
      <c r="BX14" s="6" t="str">
        <f t="shared" si="28"/>
        <v/>
      </c>
      <c r="BY14" s="6" t="str">
        <f t="shared" si="29"/>
        <v/>
      </c>
      <c r="BZ14" s="6" t="str">
        <f t="shared" si="30"/>
        <v/>
      </c>
      <c r="CA14" s="6" t="str">
        <f t="shared" si="31"/>
        <v/>
      </c>
      <c r="CB14" s="6" t="str">
        <f t="shared" si="32"/>
        <v/>
      </c>
      <c r="CC14" s="6" t="str">
        <f t="shared" si="33"/>
        <v/>
      </c>
      <c r="CD14" s="6" t="str">
        <f t="shared" si="34"/>
        <v/>
      </c>
      <c r="CE14" s="6" t="str">
        <f t="shared" si="35"/>
        <v/>
      </c>
      <c r="CF14" s="6" t="str">
        <f t="shared" si="36"/>
        <v/>
      </c>
      <c r="CG14" s="6" t="str">
        <f t="shared" si="37"/>
        <v/>
      </c>
      <c r="CH14" s="6" t="str">
        <f t="shared" si="38"/>
        <v/>
      </c>
      <c r="CI14" s="6" t="str">
        <f t="shared" si="39"/>
        <v/>
      </c>
      <c r="CJ14" s="6" t="str">
        <f t="shared" si="40"/>
        <v/>
      </c>
      <c r="CK14" s="6" t="str">
        <f t="shared" si="41"/>
        <v/>
      </c>
      <c r="CL14" s="6" t="str">
        <f t="shared" si="42"/>
        <v/>
      </c>
      <c r="CM14" s="6" t="str">
        <f t="shared" si="43"/>
        <v/>
      </c>
      <c r="CN14" s="6" t="str">
        <f t="shared" si="44"/>
        <v/>
      </c>
      <c r="CO14" s="6" t="str">
        <f t="shared" si="45"/>
        <v/>
      </c>
      <c r="CP14" s="6" t="str">
        <f t="shared" si="46"/>
        <v/>
      </c>
      <c r="CQ14" s="6" t="str">
        <f t="shared" si="47"/>
        <v/>
      </c>
      <c r="CR14" s="6" t="str">
        <f t="shared" si="48"/>
        <v/>
      </c>
      <c r="CS14" s="6" t="str">
        <f t="shared" si="49"/>
        <v/>
      </c>
      <c r="CT14" s="6" t="str">
        <f t="shared" si="50"/>
        <v/>
      </c>
      <c r="CU14" s="6" t="str">
        <f t="shared" si="51"/>
        <v/>
      </c>
      <c r="CV14" s="6" t="str">
        <f t="shared" si="52"/>
        <v/>
      </c>
      <c r="CX14" s="7" t="s">
        <v>98</v>
      </c>
      <c r="CZ14" s="7" t="str">
        <f t="shared" si="53"/>
        <v>https://www.cv-helios.net/classifications/8-cao.jpg</v>
      </c>
      <c r="DA14" s="7" t="s">
        <v>29</v>
      </c>
      <c r="DC14" s="23" t="str">
        <f t="shared" si="54"/>
        <v/>
      </c>
    </row>
    <row r="15" spans="1:108" x14ac:dyDescent="0.35">
      <c r="A15" s="12">
        <v>10</v>
      </c>
      <c r="B15" s="49"/>
      <c r="C15" s="37"/>
      <c r="D15" s="4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4" t="str">
        <f t="shared" si="1"/>
        <v/>
      </c>
      <c r="AD15" s="47">
        <f t="shared" si="0"/>
        <v>0</v>
      </c>
      <c r="AE15" s="2"/>
      <c r="AF15" s="51" t="str">
        <f t="shared" si="55"/>
        <v>CAI</v>
      </c>
      <c r="AG15" s="34">
        <v>9</v>
      </c>
      <c r="AI15" s="4" t="str">
        <f t="shared" si="2"/>
        <v/>
      </c>
      <c r="AJ15" s="4" t="str">
        <f t="shared" si="3"/>
        <v/>
      </c>
      <c r="AK15" s="4" t="str">
        <f t="shared" si="4"/>
        <v/>
      </c>
      <c r="AL15" s="4" t="str">
        <f t="shared" si="5"/>
        <v/>
      </c>
      <c r="AM15" s="4" t="str">
        <f t="shared" si="6"/>
        <v/>
      </c>
      <c r="AN15" s="4" t="str">
        <f t="shared" si="7"/>
        <v/>
      </c>
      <c r="AO15" s="4" t="str">
        <f t="shared" si="8"/>
        <v/>
      </c>
      <c r="AP15" s="4" t="str">
        <f t="shared" si="9"/>
        <v/>
      </c>
      <c r="AQ15" s="4" t="str">
        <f t="shared" si="10"/>
        <v/>
      </c>
      <c r="AR15" s="4" t="str">
        <f t="shared" si="11"/>
        <v/>
      </c>
      <c r="AS15" s="4" t="str">
        <f t="shared" si="12"/>
        <v/>
      </c>
      <c r="AT15" s="4" t="str">
        <f t="shared" si="13"/>
        <v/>
      </c>
      <c r="AU15" s="4" t="str">
        <f t="shared" si="14"/>
        <v/>
      </c>
      <c r="AV15" s="4" t="str">
        <f t="shared" si="15"/>
        <v/>
      </c>
      <c r="AW15" s="4" t="str">
        <f t="shared" si="16"/>
        <v/>
      </c>
      <c r="AX15" s="4" t="str">
        <f t="shared" si="17"/>
        <v/>
      </c>
      <c r="AY15" s="4" t="str">
        <f t="shared" si="18"/>
        <v/>
      </c>
      <c r="AZ15" s="4" t="str">
        <f t="shared" si="19"/>
        <v/>
      </c>
      <c r="BA15" s="4" t="str">
        <f t="shared" si="20"/>
        <v/>
      </c>
      <c r="BB15" s="4" t="str">
        <f t="shared" si="21"/>
        <v/>
      </c>
      <c r="BC15" s="4" t="str">
        <f t="shared" si="22"/>
        <v/>
      </c>
      <c r="BD15" s="4" t="str">
        <f t="shared" si="23"/>
        <v/>
      </c>
      <c r="BE15" s="4" t="str">
        <f t="shared" si="24"/>
        <v/>
      </c>
      <c r="BF15" s="4" t="str">
        <f t="shared" si="25"/>
        <v/>
      </c>
      <c r="BG15" s="4" t="str">
        <f t="shared" si="26"/>
        <v/>
      </c>
      <c r="BL15" s="8" t="str">
        <f t="shared" si="27"/>
        <v xml:space="preserve"> 9|||||||||||||||||||||||||||||</v>
      </c>
      <c r="BM15" s="10"/>
      <c r="BN15" s="10"/>
      <c r="BO15" s="10"/>
      <c r="BP15" s="10"/>
      <c r="BQ15" s="10"/>
      <c r="BR15" s="8"/>
      <c r="BS15" s="10"/>
      <c r="BT15" s="10"/>
      <c r="BU15" s="10"/>
      <c r="BV15" s="10"/>
      <c r="BX15" s="6" t="str">
        <f t="shared" si="28"/>
        <v/>
      </c>
      <c r="BY15" s="6" t="str">
        <f t="shared" si="29"/>
        <v/>
      </c>
      <c r="BZ15" s="6" t="str">
        <f t="shared" si="30"/>
        <v/>
      </c>
      <c r="CA15" s="6" t="str">
        <f t="shared" si="31"/>
        <v/>
      </c>
      <c r="CB15" s="6" t="str">
        <f t="shared" si="32"/>
        <v/>
      </c>
      <c r="CC15" s="6" t="str">
        <f t="shared" si="33"/>
        <v/>
      </c>
      <c r="CD15" s="6" t="str">
        <f t="shared" si="34"/>
        <v/>
      </c>
      <c r="CE15" s="6" t="str">
        <f t="shared" si="35"/>
        <v/>
      </c>
      <c r="CF15" s="6" t="str">
        <f t="shared" si="36"/>
        <v/>
      </c>
      <c r="CG15" s="6" t="str">
        <f t="shared" si="37"/>
        <v/>
      </c>
      <c r="CH15" s="6" t="str">
        <f t="shared" si="38"/>
        <v/>
      </c>
      <c r="CI15" s="6" t="str">
        <f t="shared" si="39"/>
        <v/>
      </c>
      <c r="CJ15" s="6" t="str">
        <f t="shared" si="40"/>
        <v/>
      </c>
      <c r="CK15" s="6" t="str">
        <f t="shared" si="41"/>
        <v/>
      </c>
      <c r="CL15" s="6" t="str">
        <f t="shared" si="42"/>
        <v/>
      </c>
      <c r="CM15" s="6" t="str">
        <f t="shared" si="43"/>
        <v/>
      </c>
      <c r="CN15" s="6" t="str">
        <f t="shared" si="44"/>
        <v/>
      </c>
      <c r="CO15" s="6" t="str">
        <f t="shared" si="45"/>
        <v/>
      </c>
      <c r="CP15" s="6" t="str">
        <f t="shared" si="46"/>
        <v/>
      </c>
      <c r="CQ15" s="6" t="str">
        <f t="shared" si="47"/>
        <v/>
      </c>
      <c r="CR15" s="6" t="str">
        <f t="shared" si="48"/>
        <v/>
      </c>
      <c r="CS15" s="6" t="str">
        <f t="shared" si="49"/>
        <v/>
      </c>
      <c r="CT15" s="6" t="str">
        <f t="shared" si="50"/>
        <v/>
      </c>
      <c r="CU15" s="6" t="str">
        <f t="shared" si="51"/>
        <v/>
      </c>
      <c r="CV15" s="6" t="str">
        <f t="shared" si="52"/>
        <v/>
      </c>
      <c r="CX15" s="7" t="s">
        <v>91</v>
      </c>
      <c r="CZ15" s="7" t="str">
        <f t="shared" si="53"/>
        <v>https://www.cv-helios.net/classifications/9-cai.jpg</v>
      </c>
      <c r="DA15" s="7" t="s">
        <v>30</v>
      </c>
      <c r="DC15" s="23" t="str">
        <f t="shared" si="54"/>
        <v/>
      </c>
    </row>
    <row r="16" spans="1:108" x14ac:dyDescent="0.35">
      <c r="A16" s="12">
        <v>11</v>
      </c>
      <c r="B16" s="49"/>
      <c r="C16" s="37"/>
      <c r="D16" s="4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24" t="str">
        <f t="shared" si="1"/>
        <v/>
      </c>
      <c r="AD16" s="47">
        <f t="shared" si="0"/>
        <v>0</v>
      </c>
      <c r="AF16" s="51" t="str">
        <f t="shared" si="55"/>
        <v>HSX</v>
      </c>
      <c r="AG16" s="34">
        <v>10</v>
      </c>
      <c r="AI16" s="4" t="str">
        <f t="shared" si="2"/>
        <v/>
      </c>
      <c r="AJ16" s="4" t="str">
        <f t="shared" si="3"/>
        <v/>
      </c>
      <c r="AK16" s="4" t="str">
        <f t="shared" si="4"/>
        <v/>
      </c>
      <c r="AL16" s="4" t="str">
        <f t="shared" si="5"/>
        <v/>
      </c>
      <c r="AM16" s="4" t="str">
        <f t="shared" si="6"/>
        <v/>
      </c>
      <c r="AN16" s="4" t="str">
        <f t="shared" si="7"/>
        <v/>
      </c>
      <c r="AO16" s="4" t="str">
        <f t="shared" si="8"/>
        <v/>
      </c>
      <c r="AP16" s="4" t="str">
        <f t="shared" si="9"/>
        <v/>
      </c>
      <c r="AQ16" s="4" t="str">
        <f t="shared" si="10"/>
        <v/>
      </c>
      <c r="AR16" s="4" t="str">
        <f t="shared" si="11"/>
        <v/>
      </c>
      <c r="AS16" s="4" t="str">
        <f t="shared" si="12"/>
        <v/>
      </c>
      <c r="AT16" s="4" t="str">
        <f t="shared" si="13"/>
        <v/>
      </c>
      <c r="AU16" s="4" t="str">
        <f t="shared" si="14"/>
        <v/>
      </c>
      <c r="AV16" s="4" t="str">
        <f t="shared" si="15"/>
        <v/>
      </c>
      <c r="AW16" s="4" t="str">
        <f t="shared" si="16"/>
        <v/>
      </c>
      <c r="AX16" s="4" t="str">
        <f t="shared" si="17"/>
        <v/>
      </c>
      <c r="AY16" s="4" t="str">
        <f t="shared" si="18"/>
        <v/>
      </c>
      <c r="AZ16" s="4" t="str">
        <f t="shared" si="19"/>
        <v/>
      </c>
      <c r="BA16" s="4" t="str">
        <f t="shared" si="20"/>
        <v/>
      </c>
      <c r="BB16" s="4" t="str">
        <f t="shared" si="21"/>
        <v/>
      </c>
      <c r="BC16" s="4" t="str">
        <f t="shared" si="22"/>
        <v/>
      </c>
      <c r="BD16" s="4" t="str">
        <f t="shared" si="23"/>
        <v/>
      </c>
      <c r="BE16" s="4" t="str">
        <f t="shared" si="24"/>
        <v/>
      </c>
      <c r="BF16" s="4" t="str">
        <f t="shared" si="25"/>
        <v/>
      </c>
      <c r="BG16" s="4" t="str">
        <f t="shared" si="26"/>
        <v/>
      </c>
      <c r="BL16" s="8" t="str">
        <f t="shared" si="27"/>
        <v xml:space="preserve"> 10|||||||||||||||||||||||||||||</v>
      </c>
      <c r="BM16" s="10"/>
      <c r="BN16" s="10"/>
      <c r="BO16" s="10"/>
      <c r="BP16" s="10"/>
      <c r="BQ16" s="10"/>
      <c r="BR16" s="8"/>
      <c r="BS16" s="10"/>
      <c r="BT16" s="10"/>
      <c r="BU16" s="10"/>
      <c r="BV16" s="10"/>
      <c r="BX16" s="6" t="str">
        <f t="shared" si="28"/>
        <v/>
      </c>
      <c r="BY16" s="6" t="str">
        <f t="shared" si="29"/>
        <v/>
      </c>
      <c r="BZ16" s="6" t="str">
        <f t="shared" si="30"/>
        <v/>
      </c>
      <c r="CA16" s="6" t="str">
        <f t="shared" si="31"/>
        <v/>
      </c>
      <c r="CB16" s="6" t="str">
        <f t="shared" si="32"/>
        <v/>
      </c>
      <c r="CC16" s="6" t="str">
        <f t="shared" si="33"/>
        <v/>
      </c>
      <c r="CD16" s="6" t="str">
        <f t="shared" si="34"/>
        <v/>
      </c>
      <c r="CE16" s="6" t="str">
        <f t="shared" si="35"/>
        <v/>
      </c>
      <c r="CF16" s="6" t="str">
        <f t="shared" si="36"/>
        <v/>
      </c>
      <c r="CG16" s="6" t="str">
        <f t="shared" si="37"/>
        <v/>
      </c>
      <c r="CH16" s="6" t="str">
        <f t="shared" si="38"/>
        <v/>
      </c>
      <c r="CI16" s="6" t="str">
        <f t="shared" si="39"/>
        <v/>
      </c>
      <c r="CJ16" s="6" t="str">
        <f t="shared" si="40"/>
        <v/>
      </c>
      <c r="CK16" s="6" t="str">
        <f t="shared" si="41"/>
        <v/>
      </c>
      <c r="CL16" s="6" t="str">
        <f t="shared" si="42"/>
        <v/>
      </c>
      <c r="CM16" s="6" t="str">
        <f t="shared" si="43"/>
        <v/>
      </c>
      <c r="CN16" s="6" t="str">
        <f t="shared" si="44"/>
        <v/>
      </c>
      <c r="CO16" s="6" t="str">
        <f t="shared" si="45"/>
        <v/>
      </c>
      <c r="CP16" s="6" t="str">
        <f t="shared" si="46"/>
        <v/>
      </c>
      <c r="CQ16" s="6" t="str">
        <f t="shared" si="47"/>
        <v/>
      </c>
      <c r="CR16" s="6" t="str">
        <f t="shared" si="48"/>
        <v/>
      </c>
      <c r="CS16" s="6" t="str">
        <f t="shared" si="49"/>
        <v/>
      </c>
      <c r="CT16" s="6" t="str">
        <f t="shared" si="50"/>
        <v/>
      </c>
      <c r="CU16" s="6" t="str">
        <f t="shared" si="51"/>
        <v/>
      </c>
      <c r="CV16" s="6" t="str">
        <f t="shared" si="52"/>
        <v/>
      </c>
      <c r="CX16" s="7" t="s">
        <v>1</v>
      </c>
      <c r="CZ16" s="7" t="str">
        <f t="shared" si="53"/>
        <v>https://www.cv-helios.net/classifications/10-hsx.jpg</v>
      </c>
      <c r="DA16" s="7" t="s">
        <v>31</v>
      </c>
      <c r="DC16" s="23" t="str">
        <f t="shared" si="54"/>
        <v/>
      </c>
    </row>
    <row r="17" spans="1:107" x14ac:dyDescent="0.35">
      <c r="A17" s="12">
        <v>12</v>
      </c>
      <c r="B17" s="49"/>
      <c r="C17" s="37"/>
      <c r="D17" s="4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24" t="str">
        <f t="shared" si="1"/>
        <v/>
      </c>
      <c r="AD17" s="47">
        <f t="shared" si="0"/>
        <v>0</v>
      </c>
      <c r="AE17" s="2"/>
      <c r="AF17" s="51" t="str">
        <f t="shared" si="55"/>
        <v>CSO</v>
      </c>
      <c r="AG17" s="34">
        <v>11</v>
      </c>
      <c r="AI17" s="4" t="str">
        <f t="shared" si="2"/>
        <v/>
      </c>
      <c r="AJ17" s="4" t="str">
        <f t="shared" si="3"/>
        <v/>
      </c>
      <c r="AK17" s="4" t="str">
        <f t="shared" si="4"/>
        <v/>
      </c>
      <c r="AL17" s="4" t="str">
        <f t="shared" si="5"/>
        <v/>
      </c>
      <c r="AM17" s="4" t="str">
        <f t="shared" si="6"/>
        <v/>
      </c>
      <c r="AN17" s="4" t="str">
        <f t="shared" si="7"/>
        <v/>
      </c>
      <c r="AO17" s="4" t="str">
        <f t="shared" si="8"/>
        <v/>
      </c>
      <c r="AP17" s="4" t="str">
        <f t="shared" si="9"/>
        <v/>
      </c>
      <c r="AQ17" s="4" t="str">
        <f t="shared" si="10"/>
        <v/>
      </c>
      <c r="AR17" s="4" t="str">
        <f t="shared" si="11"/>
        <v/>
      </c>
      <c r="AS17" s="4" t="str">
        <f t="shared" si="12"/>
        <v/>
      </c>
      <c r="AT17" s="4" t="str">
        <f t="shared" si="13"/>
        <v/>
      </c>
      <c r="AU17" s="4" t="str">
        <f t="shared" si="14"/>
        <v/>
      </c>
      <c r="AV17" s="4" t="str">
        <f t="shared" si="15"/>
        <v/>
      </c>
      <c r="AW17" s="4" t="str">
        <f t="shared" si="16"/>
        <v/>
      </c>
      <c r="AX17" s="4" t="str">
        <f t="shared" si="17"/>
        <v/>
      </c>
      <c r="AY17" s="4" t="str">
        <f t="shared" si="18"/>
        <v/>
      </c>
      <c r="AZ17" s="4" t="str">
        <f t="shared" si="19"/>
        <v/>
      </c>
      <c r="BA17" s="4" t="str">
        <f t="shared" si="20"/>
        <v/>
      </c>
      <c r="BB17" s="4" t="str">
        <f t="shared" si="21"/>
        <v/>
      </c>
      <c r="BC17" s="4" t="str">
        <f t="shared" si="22"/>
        <v/>
      </c>
      <c r="BD17" s="4" t="str">
        <f t="shared" si="23"/>
        <v/>
      </c>
      <c r="BE17" s="4" t="str">
        <f t="shared" si="24"/>
        <v/>
      </c>
      <c r="BF17" s="4" t="str">
        <f t="shared" si="25"/>
        <v/>
      </c>
      <c r="BG17" s="4" t="str">
        <f t="shared" si="26"/>
        <v/>
      </c>
      <c r="BL17" s="8" t="str">
        <f t="shared" si="27"/>
        <v xml:space="preserve"> 11|||||||||||||||||||||||||||||</v>
      </c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X17" s="6" t="str">
        <f t="shared" si="28"/>
        <v/>
      </c>
      <c r="BY17" s="6" t="str">
        <f t="shared" si="29"/>
        <v/>
      </c>
      <c r="BZ17" s="6" t="str">
        <f t="shared" si="30"/>
        <v/>
      </c>
      <c r="CA17" s="6" t="str">
        <f t="shared" si="31"/>
        <v/>
      </c>
      <c r="CB17" s="6" t="str">
        <f t="shared" si="32"/>
        <v/>
      </c>
      <c r="CC17" s="6" t="str">
        <f t="shared" si="33"/>
        <v/>
      </c>
      <c r="CD17" s="6" t="str">
        <f t="shared" si="34"/>
        <v/>
      </c>
      <c r="CE17" s="6" t="str">
        <f t="shared" si="35"/>
        <v/>
      </c>
      <c r="CF17" s="6" t="str">
        <f t="shared" si="36"/>
        <v/>
      </c>
      <c r="CG17" s="6" t="str">
        <f t="shared" si="37"/>
        <v/>
      </c>
      <c r="CH17" s="6" t="str">
        <f t="shared" si="38"/>
        <v/>
      </c>
      <c r="CI17" s="6" t="str">
        <f t="shared" si="39"/>
        <v/>
      </c>
      <c r="CJ17" s="6" t="str">
        <f t="shared" si="40"/>
        <v/>
      </c>
      <c r="CK17" s="6" t="str">
        <f t="shared" si="41"/>
        <v/>
      </c>
      <c r="CL17" s="6" t="str">
        <f t="shared" si="42"/>
        <v/>
      </c>
      <c r="CM17" s="6" t="str">
        <f t="shared" si="43"/>
        <v/>
      </c>
      <c r="CN17" s="6" t="str">
        <f t="shared" si="44"/>
        <v/>
      </c>
      <c r="CO17" s="6" t="str">
        <f t="shared" si="45"/>
        <v/>
      </c>
      <c r="CP17" s="6" t="str">
        <f t="shared" si="46"/>
        <v/>
      </c>
      <c r="CQ17" s="6" t="str">
        <f t="shared" si="47"/>
        <v/>
      </c>
      <c r="CR17" s="6" t="str">
        <f t="shared" si="48"/>
        <v/>
      </c>
      <c r="CS17" s="6" t="str">
        <f t="shared" si="49"/>
        <v/>
      </c>
      <c r="CT17" s="6" t="str">
        <f t="shared" si="50"/>
        <v/>
      </c>
      <c r="CU17" s="6" t="str">
        <f t="shared" si="51"/>
        <v/>
      </c>
      <c r="CV17" s="6" t="str">
        <f t="shared" si="52"/>
        <v/>
      </c>
      <c r="CX17" s="7" t="s">
        <v>99</v>
      </c>
      <c r="CZ17" s="7" t="str">
        <f t="shared" si="53"/>
        <v>https://www.cv-helios.net/classifications/11-cso.jpg</v>
      </c>
      <c r="DA17" s="7" t="s">
        <v>32</v>
      </c>
      <c r="DC17" s="23" t="str">
        <f t="shared" si="54"/>
        <v/>
      </c>
    </row>
    <row r="18" spans="1:107" x14ac:dyDescent="0.35">
      <c r="A18" s="12">
        <v>13</v>
      </c>
      <c r="B18" s="49"/>
      <c r="C18" s="37"/>
      <c r="D18" s="4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24" t="str">
        <f t="shared" si="1"/>
        <v/>
      </c>
      <c r="AD18" s="47">
        <f t="shared" si="0"/>
        <v>0</v>
      </c>
      <c r="AE18" s="2"/>
      <c r="AF18" s="51" t="str">
        <f t="shared" si="55"/>
        <v>CSI</v>
      </c>
      <c r="AG18" s="34">
        <v>12</v>
      </c>
      <c r="AI18" s="4" t="str">
        <f t="shared" si="2"/>
        <v/>
      </c>
      <c r="AJ18" s="4" t="str">
        <f t="shared" si="3"/>
        <v/>
      </c>
      <c r="AK18" s="4" t="str">
        <f t="shared" si="4"/>
        <v/>
      </c>
      <c r="AL18" s="4" t="str">
        <f t="shared" si="5"/>
        <v/>
      </c>
      <c r="AM18" s="4" t="str">
        <f t="shared" si="6"/>
        <v/>
      </c>
      <c r="AN18" s="4" t="str">
        <f t="shared" si="7"/>
        <v/>
      </c>
      <c r="AO18" s="4" t="str">
        <f t="shared" si="8"/>
        <v/>
      </c>
      <c r="AP18" s="4" t="str">
        <f t="shared" si="9"/>
        <v/>
      </c>
      <c r="AQ18" s="4" t="str">
        <f t="shared" si="10"/>
        <v/>
      </c>
      <c r="AR18" s="4" t="str">
        <f t="shared" si="11"/>
        <v/>
      </c>
      <c r="AS18" s="4" t="str">
        <f t="shared" si="12"/>
        <v/>
      </c>
      <c r="AT18" s="4" t="str">
        <f t="shared" si="13"/>
        <v/>
      </c>
      <c r="AU18" s="4" t="str">
        <f t="shared" si="14"/>
        <v/>
      </c>
      <c r="AV18" s="4" t="str">
        <f t="shared" si="15"/>
        <v/>
      </c>
      <c r="AW18" s="4" t="str">
        <f t="shared" si="16"/>
        <v/>
      </c>
      <c r="AX18" s="4" t="str">
        <f t="shared" si="17"/>
        <v/>
      </c>
      <c r="AY18" s="4" t="str">
        <f t="shared" si="18"/>
        <v/>
      </c>
      <c r="AZ18" s="4" t="str">
        <f t="shared" si="19"/>
        <v/>
      </c>
      <c r="BA18" s="4" t="str">
        <f t="shared" si="20"/>
        <v/>
      </c>
      <c r="BB18" s="4" t="str">
        <f t="shared" si="21"/>
        <v/>
      </c>
      <c r="BC18" s="4" t="str">
        <f t="shared" si="22"/>
        <v/>
      </c>
      <c r="BD18" s="4" t="str">
        <f t="shared" si="23"/>
        <v/>
      </c>
      <c r="BE18" s="4" t="str">
        <f t="shared" si="24"/>
        <v/>
      </c>
      <c r="BF18" s="4" t="str">
        <f t="shared" si="25"/>
        <v/>
      </c>
      <c r="BG18" s="4" t="str">
        <f t="shared" si="26"/>
        <v/>
      </c>
      <c r="BL18" s="8" t="str">
        <f t="shared" si="27"/>
        <v xml:space="preserve"> 12|||||||||||||||||||||||||||||</v>
      </c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X18" s="6" t="str">
        <f t="shared" si="28"/>
        <v/>
      </c>
      <c r="BY18" s="6" t="str">
        <f t="shared" si="29"/>
        <v/>
      </c>
      <c r="BZ18" s="6" t="str">
        <f t="shared" si="30"/>
        <v/>
      </c>
      <c r="CA18" s="6" t="str">
        <f t="shared" si="31"/>
        <v/>
      </c>
      <c r="CB18" s="6" t="str">
        <f t="shared" si="32"/>
        <v/>
      </c>
      <c r="CC18" s="6" t="str">
        <f t="shared" si="33"/>
        <v/>
      </c>
      <c r="CD18" s="6" t="str">
        <f t="shared" si="34"/>
        <v/>
      </c>
      <c r="CE18" s="6" t="str">
        <f t="shared" si="35"/>
        <v/>
      </c>
      <c r="CF18" s="6" t="str">
        <f t="shared" si="36"/>
        <v/>
      </c>
      <c r="CG18" s="6" t="str">
        <f t="shared" si="37"/>
        <v/>
      </c>
      <c r="CH18" s="6" t="str">
        <f t="shared" si="38"/>
        <v/>
      </c>
      <c r="CI18" s="6" t="str">
        <f t="shared" si="39"/>
        <v/>
      </c>
      <c r="CJ18" s="6" t="str">
        <f t="shared" si="40"/>
        <v/>
      </c>
      <c r="CK18" s="6" t="str">
        <f t="shared" si="41"/>
        <v/>
      </c>
      <c r="CL18" s="6" t="str">
        <f t="shared" si="42"/>
        <v/>
      </c>
      <c r="CM18" s="6" t="str">
        <f t="shared" si="43"/>
        <v/>
      </c>
      <c r="CN18" s="6" t="str">
        <f t="shared" si="44"/>
        <v/>
      </c>
      <c r="CO18" s="6" t="str">
        <f t="shared" si="45"/>
        <v/>
      </c>
      <c r="CP18" s="6" t="str">
        <f t="shared" si="46"/>
        <v/>
      </c>
      <c r="CQ18" s="6" t="str">
        <f t="shared" si="47"/>
        <v/>
      </c>
      <c r="CR18" s="6" t="str">
        <f t="shared" si="48"/>
        <v/>
      </c>
      <c r="CS18" s="6" t="str">
        <f t="shared" si="49"/>
        <v/>
      </c>
      <c r="CT18" s="6" t="str">
        <f t="shared" si="50"/>
        <v/>
      </c>
      <c r="CU18" s="6" t="str">
        <f t="shared" si="51"/>
        <v/>
      </c>
      <c r="CV18" s="6" t="str">
        <f t="shared" si="52"/>
        <v/>
      </c>
      <c r="CX18" s="7" t="s">
        <v>92</v>
      </c>
      <c r="CZ18" s="7" t="str">
        <f t="shared" si="53"/>
        <v>https://www.cv-helios.net/classifications/12-csi.jpg</v>
      </c>
      <c r="DA18" s="7" t="s">
        <v>33</v>
      </c>
      <c r="DC18" s="23" t="str">
        <f t="shared" si="54"/>
        <v/>
      </c>
    </row>
    <row r="19" spans="1:107" x14ac:dyDescent="0.35">
      <c r="A19" s="12">
        <v>14</v>
      </c>
      <c r="B19" s="49"/>
      <c r="C19" s="37"/>
      <c r="D19" s="4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24" t="str">
        <f t="shared" si="1"/>
        <v/>
      </c>
      <c r="AD19" s="47">
        <f t="shared" si="0"/>
        <v>0</v>
      </c>
      <c r="AE19" s="2"/>
      <c r="AF19" s="51" t="str">
        <f t="shared" si="55"/>
        <v>DRO</v>
      </c>
      <c r="AG19" s="34">
        <v>13</v>
      </c>
      <c r="AI19" s="4" t="str">
        <f t="shared" si="2"/>
        <v/>
      </c>
      <c r="AJ19" s="4" t="str">
        <f t="shared" si="3"/>
        <v/>
      </c>
      <c r="AK19" s="4" t="str">
        <f t="shared" si="4"/>
        <v/>
      </c>
      <c r="AL19" s="4" t="str">
        <f t="shared" si="5"/>
        <v/>
      </c>
      <c r="AM19" s="4" t="str">
        <f t="shared" si="6"/>
        <v/>
      </c>
      <c r="AN19" s="4" t="str">
        <f t="shared" si="7"/>
        <v/>
      </c>
      <c r="AO19" s="4" t="str">
        <f t="shared" si="8"/>
        <v/>
      </c>
      <c r="AP19" s="4" t="str">
        <f t="shared" si="9"/>
        <v/>
      </c>
      <c r="AQ19" s="4" t="str">
        <f t="shared" si="10"/>
        <v/>
      </c>
      <c r="AR19" s="4" t="str">
        <f t="shared" si="11"/>
        <v/>
      </c>
      <c r="AS19" s="4" t="str">
        <f t="shared" si="12"/>
        <v/>
      </c>
      <c r="AT19" s="4" t="str">
        <f t="shared" si="13"/>
        <v/>
      </c>
      <c r="AU19" s="4" t="str">
        <f t="shared" si="14"/>
        <v/>
      </c>
      <c r="AV19" s="4" t="str">
        <f t="shared" si="15"/>
        <v/>
      </c>
      <c r="AW19" s="4" t="str">
        <f t="shared" si="16"/>
        <v/>
      </c>
      <c r="AX19" s="4" t="str">
        <f t="shared" si="17"/>
        <v/>
      </c>
      <c r="AY19" s="4" t="str">
        <f t="shared" si="18"/>
        <v/>
      </c>
      <c r="AZ19" s="4" t="str">
        <f t="shared" si="19"/>
        <v/>
      </c>
      <c r="BA19" s="4" t="str">
        <f t="shared" si="20"/>
        <v/>
      </c>
      <c r="BB19" s="4" t="str">
        <f t="shared" si="21"/>
        <v/>
      </c>
      <c r="BC19" s="4" t="str">
        <f t="shared" si="22"/>
        <v/>
      </c>
      <c r="BD19" s="4" t="str">
        <f t="shared" si="23"/>
        <v/>
      </c>
      <c r="BE19" s="4" t="str">
        <f t="shared" si="24"/>
        <v/>
      </c>
      <c r="BF19" s="4" t="str">
        <f t="shared" si="25"/>
        <v/>
      </c>
      <c r="BG19" s="4" t="str">
        <f t="shared" si="26"/>
        <v/>
      </c>
      <c r="BL19" s="8" t="str">
        <f t="shared" si="27"/>
        <v xml:space="preserve"> 13|||||||||||||||||||||||||||||</v>
      </c>
      <c r="BM19" s="10"/>
      <c r="BN19" s="10"/>
      <c r="BO19" s="10"/>
      <c r="BP19" s="10"/>
      <c r="BQ19" s="10"/>
      <c r="BR19" s="8"/>
      <c r="BS19" s="10"/>
      <c r="BT19" s="10"/>
      <c r="BU19" s="10"/>
      <c r="BV19" s="10"/>
      <c r="BX19" s="6" t="str">
        <f t="shared" si="28"/>
        <v/>
      </c>
      <c r="BY19" s="6" t="str">
        <f t="shared" si="29"/>
        <v/>
      </c>
      <c r="BZ19" s="6" t="str">
        <f t="shared" si="30"/>
        <v/>
      </c>
      <c r="CA19" s="6" t="str">
        <f t="shared" si="31"/>
        <v/>
      </c>
      <c r="CB19" s="6" t="str">
        <f t="shared" si="32"/>
        <v/>
      </c>
      <c r="CC19" s="6" t="str">
        <f t="shared" si="33"/>
        <v/>
      </c>
      <c r="CD19" s="6" t="str">
        <f t="shared" si="34"/>
        <v/>
      </c>
      <c r="CE19" s="6" t="str">
        <f t="shared" si="35"/>
        <v/>
      </c>
      <c r="CF19" s="6" t="str">
        <f t="shared" si="36"/>
        <v/>
      </c>
      <c r="CG19" s="6" t="str">
        <f t="shared" si="37"/>
        <v/>
      </c>
      <c r="CH19" s="6" t="str">
        <f t="shared" si="38"/>
        <v/>
      </c>
      <c r="CI19" s="6" t="str">
        <f t="shared" si="39"/>
        <v/>
      </c>
      <c r="CJ19" s="6" t="str">
        <f t="shared" si="40"/>
        <v/>
      </c>
      <c r="CK19" s="6" t="str">
        <f t="shared" si="41"/>
        <v/>
      </c>
      <c r="CL19" s="6" t="str">
        <f t="shared" si="42"/>
        <v/>
      </c>
      <c r="CM19" s="6" t="str">
        <f t="shared" si="43"/>
        <v/>
      </c>
      <c r="CN19" s="6" t="str">
        <f t="shared" si="44"/>
        <v/>
      </c>
      <c r="CO19" s="6" t="str">
        <f t="shared" si="45"/>
        <v/>
      </c>
      <c r="CP19" s="6" t="str">
        <f t="shared" si="46"/>
        <v/>
      </c>
      <c r="CQ19" s="6" t="str">
        <f t="shared" si="47"/>
        <v/>
      </c>
      <c r="CR19" s="6" t="str">
        <f t="shared" si="48"/>
        <v/>
      </c>
      <c r="CS19" s="6" t="str">
        <f t="shared" si="49"/>
        <v/>
      </c>
      <c r="CT19" s="6" t="str">
        <f t="shared" si="50"/>
        <v/>
      </c>
      <c r="CU19" s="6" t="str">
        <f t="shared" si="51"/>
        <v/>
      </c>
      <c r="CV19" s="6" t="str">
        <f t="shared" si="52"/>
        <v/>
      </c>
      <c r="CX19" s="7" t="s">
        <v>100</v>
      </c>
      <c r="CZ19" s="7" t="str">
        <f t="shared" si="53"/>
        <v>https://www.cv-helios.net/classifications/13-dro.jpg</v>
      </c>
      <c r="DA19" s="7" t="s">
        <v>34</v>
      </c>
      <c r="DC19" s="23" t="str">
        <f t="shared" si="54"/>
        <v/>
      </c>
    </row>
    <row r="20" spans="1:107" x14ac:dyDescent="0.35">
      <c r="A20" s="12">
        <v>15</v>
      </c>
      <c r="B20" s="49"/>
      <c r="C20" s="37"/>
      <c r="D20" s="4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24" t="str">
        <f t="shared" si="1"/>
        <v/>
      </c>
      <c r="AD20" s="47">
        <f t="shared" si="0"/>
        <v>0</v>
      </c>
      <c r="AE20" s="2"/>
      <c r="AF20" s="51" t="str">
        <f t="shared" si="55"/>
        <v>ERO</v>
      </c>
      <c r="AG20" s="34">
        <v>14</v>
      </c>
      <c r="AI20" s="4" t="str">
        <f t="shared" si="2"/>
        <v/>
      </c>
      <c r="AJ20" s="4" t="str">
        <f t="shared" si="3"/>
        <v/>
      </c>
      <c r="AK20" s="4" t="str">
        <f t="shared" si="4"/>
        <v/>
      </c>
      <c r="AL20" s="4" t="str">
        <f t="shared" si="5"/>
        <v/>
      </c>
      <c r="AM20" s="4" t="str">
        <f t="shared" si="6"/>
        <v/>
      </c>
      <c r="AN20" s="4" t="str">
        <f t="shared" si="7"/>
        <v/>
      </c>
      <c r="AO20" s="4" t="str">
        <f t="shared" si="8"/>
        <v/>
      </c>
      <c r="AP20" s="4" t="str">
        <f t="shared" si="9"/>
        <v/>
      </c>
      <c r="AQ20" s="4" t="str">
        <f t="shared" si="10"/>
        <v/>
      </c>
      <c r="AR20" s="4" t="str">
        <f t="shared" si="11"/>
        <v/>
      </c>
      <c r="AS20" s="4" t="str">
        <f t="shared" si="12"/>
        <v/>
      </c>
      <c r="AT20" s="4" t="str">
        <f t="shared" si="13"/>
        <v/>
      </c>
      <c r="AU20" s="4" t="str">
        <f t="shared" si="14"/>
        <v/>
      </c>
      <c r="AV20" s="4" t="str">
        <f t="shared" si="15"/>
        <v/>
      </c>
      <c r="AW20" s="4" t="str">
        <f t="shared" si="16"/>
        <v/>
      </c>
      <c r="AX20" s="4" t="str">
        <f t="shared" si="17"/>
        <v/>
      </c>
      <c r="AY20" s="4" t="str">
        <f t="shared" si="18"/>
        <v/>
      </c>
      <c r="AZ20" s="4" t="str">
        <f t="shared" si="19"/>
        <v/>
      </c>
      <c r="BA20" s="4" t="str">
        <f t="shared" si="20"/>
        <v/>
      </c>
      <c r="BB20" s="4" t="str">
        <f t="shared" si="21"/>
        <v/>
      </c>
      <c r="BC20" s="4" t="str">
        <f t="shared" si="22"/>
        <v/>
      </c>
      <c r="BD20" s="4" t="str">
        <f t="shared" si="23"/>
        <v/>
      </c>
      <c r="BE20" s="4" t="str">
        <f t="shared" si="24"/>
        <v/>
      </c>
      <c r="BF20" s="4" t="str">
        <f t="shared" si="25"/>
        <v/>
      </c>
      <c r="BG20" s="4" t="str">
        <f t="shared" si="26"/>
        <v/>
      </c>
      <c r="BL20" s="8" t="str">
        <f t="shared" si="27"/>
        <v xml:space="preserve"> 14|||||||||||||||||||||||||||||</v>
      </c>
      <c r="BM20" s="10"/>
      <c r="BN20" s="10"/>
      <c r="BO20" s="10"/>
      <c r="BP20" s="10"/>
      <c r="BQ20" s="10"/>
      <c r="BR20" s="8"/>
      <c r="BS20" s="10"/>
      <c r="BT20" s="10"/>
      <c r="BU20" s="10"/>
      <c r="BV20" s="10"/>
      <c r="BX20" s="6" t="str">
        <f t="shared" si="28"/>
        <v/>
      </c>
      <c r="BY20" s="6" t="str">
        <f t="shared" si="29"/>
        <v/>
      </c>
      <c r="BZ20" s="6" t="str">
        <f t="shared" si="30"/>
        <v/>
      </c>
      <c r="CA20" s="6" t="str">
        <f t="shared" si="31"/>
        <v/>
      </c>
      <c r="CB20" s="6" t="str">
        <f t="shared" si="32"/>
        <v/>
      </c>
      <c r="CC20" s="6" t="str">
        <f t="shared" si="33"/>
        <v/>
      </c>
      <c r="CD20" s="6" t="str">
        <f t="shared" si="34"/>
        <v/>
      </c>
      <c r="CE20" s="6" t="str">
        <f t="shared" si="35"/>
        <v/>
      </c>
      <c r="CF20" s="6" t="str">
        <f t="shared" si="36"/>
        <v/>
      </c>
      <c r="CG20" s="6" t="str">
        <f t="shared" si="37"/>
        <v/>
      </c>
      <c r="CH20" s="6" t="str">
        <f t="shared" si="38"/>
        <v/>
      </c>
      <c r="CI20" s="6" t="str">
        <f t="shared" si="39"/>
        <v/>
      </c>
      <c r="CJ20" s="6" t="str">
        <f t="shared" si="40"/>
        <v/>
      </c>
      <c r="CK20" s="6" t="str">
        <f t="shared" si="41"/>
        <v/>
      </c>
      <c r="CL20" s="6" t="str">
        <f t="shared" si="42"/>
        <v/>
      </c>
      <c r="CM20" s="6" t="str">
        <f t="shared" si="43"/>
        <v/>
      </c>
      <c r="CN20" s="6" t="str">
        <f t="shared" si="44"/>
        <v/>
      </c>
      <c r="CO20" s="6" t="str">
        <f t="shared" si="45"/>
        <v/>
      </c>
      <c r="CP20" s="6" t="str">
        <f t="shared" si="46"/>
        <v/>
      </c>
      <c r="CQ20" s="6" t="str">
        <f t="shared" si="47"/>
        <v/>
      </c>
      <c r="CR20" s="6" t="str">
        <f t="shared" si="48"/>
        <v/>
      </c>
      <c r="CS20" s="6" t="str">
        <f t="shared" si="49"/>
        <v/>
      </c>
      <c r="CT20" s="6" t="str">
        <f t="shared" si="50"/>
        <v/>
      </c>
      <c r="CU20" s="6" t="str">
        <f t="shared" si="51"/>
        <v/>
      </c>
      <c r="CV20" s="6" t="str">
        <f t="shared" si="52"/>
        <v/>
      </c>
      <c r="CZ20" s="7" t="str">
        <f t="shared" si="53"/>
        <v>https://www.cv-helios.net/classifications/14-ero.jpg</v>
      </c>
      <c r="DA20" s="7" t="s">
        <v>35</v>
      </c>
      <c r="DC20" s="23" t="str">
        <f t="shared" si="54"/>
        <v/>
      </c>
    </row>
    <row r="21" spans="1:107" x14ac:dyDescent="0.35">
      <c r="A21" s="12">
        <v>16</v>
      </c>
      <c r="B21" s="49"/>
      <c r="C21" s="37"/>
      <c r="D21" s="4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24" t="str">
        <f t="shared" si="1"/>
        <v/>
      </c>
      <c r="AD21" s="47">
        <f t="shared" si="0"/>
        <v>0</v>
      </c>
      <c r="AE21" s="2"/>
      <c r="AF21" s="51" t="str">
        <f t="shared" si="55"/>
        <v>FRO</v>
      </c>
      <c r="AG21" s="34">
        <v>15</v>
      </c>
      <c r="AI21" s="4" t="str">
        <f t="shared" si="2"/>
        <v/>
      </c>
      <c r="AJ21" s="4" t="str">
        <f t="shared" si="3"/>
        <v/>
      </c>
      <c r="AK21" s="4" t="str">
        <f t="shared" si="4"/>
        <v/>
      </c>
      <c r="AL21" s="4" t="str">
        <f t="shared" si="5"/>
        <v/>
      </c>
      <c r="AM21" s="4" t="str">
        <f t="shared" si="6"/>
        <v/>
      </c>
      <c r="AN21" s="4" t="str">
        <f t="shared" si="7"/>
        <v/>
      </c>
      <c r="AO21" s="4" t="str">
        <f t="shared" si="8"/>
        <v/>
      </c>
      <c r="AP21" s="4" t="str">
        <f t="shared" si="9"/>
        <v/>
      </c>
      <c r="AQ21" s="4" t="str">
        <f t="shared" si="10"/>
        <v/>
      </c>
      <c r="AR21" s="4" t="str">
        <f t="shared" si="11"/>
        <v/>
      </c>
      <c r="AS21" s="4" t="str">
        <f t="shared" si="12"/>
        <v/>
      </c>
      <c r="AT21" s="4" t="str">
        <f t="shared" si="13"/>
        <v/>
      </c>
      <c r="AU21" s="4" t="str">
        <f t="shared" si="14"/>
        <v/>
      </c>
      <c r="AV21" s="4" t="str">
        <f t="shared" si="15"/>
        <v/>
      </c>
      <c r="AW21" s="4" t="str">
        <f t="shared" si="16"/>
        <v/>
      </c>
      <c r="AX21" s="4" t="str">
        <f t="shared" si="17"/>
        <v/>
      </c>
      <c r="AY21" s="4" t="str">
        <f t="shared" si="18"/>
        <v/>
      </c>
      <c r="AZ21" s="4" t="str">
        <f t="shared" si="19"/>
        <v/>
      </c>
      <c r="BA21" s="4" t="str">
        <f t="shared" si="20"/>
        <v/>
      </c>
      <c r="BB21" s="4" t="str">
        <f t="shared" si="21"/>
        <v/>
      </c>
      <c r="BC21" s="4" t="str">
        <f t="shared" si="22"/>
        <v/>
      </c>
      <c r="BD21" s="4" t="str">
        <f t="shared" si="23"/>
        <v/>
      </c>
      <c r="BE21" s="4" t="str">
        <f t="shared" si="24"/>
        <v/>
      </c>
      <c r="BF21" s="4" t="str">
        <f t="shared" si="25"/>
        <v/>
      </c>
      <c r="BG21" s="4" t="str">
        <f t="shared" si="26"/>
        <v/>
      </c>
      <c r="BL21" s="8" t="str">
        <f t="shared" si="27"/>
        <v xml:space="preserve"> 15|||||||||||||||||||||||||||||</v>
      </c>
      <c r="BM21" s="10"/>
      <c r="BN21" s="10"/>
      <c r="BO21" s="10"/>
      <c r="BP21" s="10"/>
      <c r="BQ21" s="10"/>
      <c r="BR21" s="8"/>
      <c r="BS21" s="10"/>
      <c r="BT21" s="10"/>
      <c r="BU21" s="10"/>
      <c r="BV21" s="10"/>
      <c r="BX21" s="6" t="str">
        <f t="shared" si="28"/>
        <v/>
      </c>
      <c r="BY21" s="6" t="str">
        <f t="shared" si="29"/>
        <v/>
      </c>
      <c r="BZ21" s="6" t="str">
        <f t="shared" si="30"/>
        <v/>
      </c>
      <c r="CA21" s="6" t="str">
        <f t="shared" si="31"/>
        <v/>
      </c>
      <c r="CB21" s="6" t="str">
        <f t="shared" si="32"/>
        <v/>
      </c>
      <c r="CC21" s="6" t="str">
        <f t="shared" si="33"/>
        <v/>
      </c>
      <c r="CD21" s="6" t="str">
        <f t="shared" si="34"/>
        <v/>
      </c>
      <c r="CE21" s="6" t="str">
        <f t="shared" si="35"/>
        <v/>
      </c>
      <c r="CF21" s="6" t="str">
        <f t="shared" si="36"/>
        <v/>
      </c>
      <c r="CG21" s="6" t="str">
        <f t="shared" si="37"/>
        <v/>
      </c>
      <c r="CH21" s="6" t="str">
        <f t="shared" si="38"/>
        <v/>
      </c>
      <c r="CI21" s="6" t="str">
        <f t="shared" si="39"/>
        <v/>
      </c>
      <c r="CJ21" s="6" t="str">
        <f t="shared" si="40"/>
        <v/>
      </c>
      <c r="CK21" s="6" t="str">
        <f t="shared" si="41"/>
        <v/>
      </c>
      <c r="CL21" s="6" t="str">
        <f t="shared" si="42"/>
        <v/>
      </c>
      <c r="CM21" s="6" t="str">
        <f t="shared" si="43"/>
        <v/>
      </c>
      <c r="CN21" s="6" t="str">
        <f t="shared" si="44"/>
        <v/>
      </c>
      <c r="CO21" s="6" t="str">
        <f t="shared" si="45"/>
        <v/>
      </c>
      <c r="CP21" s="6" t="str">
        <f t="shared" si="46"/>
        <v/>
      </c>
      <c r="CQ21" s="6" t="str">
        <f t="shared" si="47"/>
        <v/>
      </c>
      <c r="CR21" s="6" t="str">
        <f t="shared" si="48"/>
        <v/>
      </c>
      <c r="CS21" s="6" t="str">
        <f t="shared" si="49"/>
        <v/>
      </c>
      <c r="CT21" s="6" t="str">
        <f t="shared" si="50"/>
        <v/>
      </c>
      <c r="CU21" s="6" t="str">
        <f t="shared" si="51"/>
        <v/>
      </c>
      <c r="CV21" s="6" t="str">
        <f t="shared" si="52"/>
        <v/>
      </c>
      <c r="CX21" s="7"/>
      <c r="CZ21" s="7" t="str">
        <f t="shared" si="53"/>
        <v>https://www.cv-helios.net/classifications/15-fro.jpg</v>
      </c>
      <c r="DA21" s="7" t="s">
        <v>36</v>
      </c>
      <c r="DC21" s="23" t="str">
        <f t="shared" si="54"/>
        <v/>
      </c>
    </row>
    <row r="22" spans="1:107" x14ac:dyDescent="0.35">
      <c r="A22" s="12">
        <v>17</v>
      </c>
      <c r="B22" s="49"/>
      <c r="C22" s="37"/>
      <c r="D22" s="4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24" t="str">
        <f t="shared" si="1"/>
        <v/>
      </c>
      <c r="AD22" s="47">
        <f t="shared" si="0"/>
        <v>0</v>
      </c>
      <c r="AE22" s="2"/>
      <c r="AF22" s="51" t="str">
        <f t="shared" si="55"/>
        <v>DRI</v>
      </c>
      <c r="AG22" s="34">
        <v>16</v>
      </c>
      <c r="AI22" s="4" t="str">
        <f t="shared" si="2"/>
        <v/>
      </c>
      <c r="AJ22" s="4" t="str">
        <f t="shared" si="3"/>
        <v/>
      </c>
      <c r="AK22" s="4" t="str">
        <f t="shared" si="4"/>
        <v/>
      </c>
      <c r="AL22" s="4" t="str">
        <f t="shared" si="5"/>
        <v/>
      </c>
      <c r="AM22" s="4" t="str">
        <f t="shared" si="6"/>
        <v/>
      </c>
      <c r="AN22" s="4" t="str">
        <f t="shared" si="7"/>
        <v/>
      </c>
      <c r="AO22" s="4" t="str">
        <f t="shared" si="8"/>
        <v/>
      </c>
      <c r="AP22" s="4" t="str">
        <f t="shared" si="9"/>
        <v/>
      </c>
      <c r="AQ22" s="4" t="str">
        <f t="shared" si="10"/>
        <v/>
      </c>
      <c r="AR22" s="4" t="str">
        <f t="shared" si="11"/>
        <v/>
      </c>
      <c r="AS22" s="4" t="str">
        <f t="shared" si="12"/>
        <v/>
      </c>
      <c r="AT22" s="4" t="str">
        <f t="shared" si="13"/>
        <v/>
      </c>
      <c r="AU22" s="4" t="str">
        <f t="shared" si="14"/>
        <v/>
      </c>
      <c r="AV22" s="4" t="str">
        <f t="shared" si="15"/>
        <v/>
      </c>
      <c r="AW22" s="4" t="str">
        <f t="shared" si="16"/>
        <v/>
      </c>
      <c r="AX22" s="4" t="str">
        <f t="shared" si="17"/>
        <v/>
      </c>
      <c r="AY22" s="4" t="str">
        <f t="shared" si="18"/>
        <v/>
      </c>
      <c r="AZ22" s="4" t="str">
        <f t="shared" si="19"/>
        <v/>
      </c>
      <c r="BA22" s="4" t="str">
        <f t="shared" si="20"/>
        <v/>
      </c>
      <c r="BB22" s="4" t="str">
        <f t="shared" si="21"/>
        <v/>
      </c>
      <c r="BC22" s="4" t="str">
        <f t="shared" si="22"/>
        <v/>
      </c>
      <c r="BD22" s="4" t="str">
        <f t="shared" si="23"/>
        <v/>
      </c>
      <c r="BE22" s="4" t="str">
        <f t="shared" si="24"/>
        <v/>
      </c>
      <c r="BF22" s="4" t="str">
        <f t="shared" si="25"/>
        <v/>
      </c>
      <c r="BG22" s="4" t="str">
        <f t="shared" si="26"/>
        <v/>
      </c>
      <c r="BL22" s="8" t="str">
        <f t="shared" si="27"/>
        <v xml:space="preserve"> 16|||||||||||||||||||||||||||||</v>
      </c>
      <c r="BM22" s="10"/>
      <c r="BN22" s="10"/>
      <c r="BO22" s="10"/>
      <c r="BP22" s="10"/>
      <c r="BQ22" s="10"/>
      <c r="BR22" s="8"/>
      <c r="BS22" s="10"/>
      <c r="BT22" s="10"/>
      <c r="BU22" s="10"/>
      <c r="BV22" s="10"/>
      <c r="BX22" s="6" t="str">
        <f t="shared" si="28"/>
        <v/>
      </c>
      <c r="BY22" s="6" t="str">
        <f t="shared" si="29"/>
        <v/>
      </c>
      <c r="BZ22" s="6" t="str">
        <f t="shared" si="30"/>
        <v/>
      </c>
      <c r="CA22" s="6" t="str">
        <f t="shared" si="31"/>
        <v/>
      </c>
      <c r="CB22" s="6" t="str">
        <f t="shared" si="32"/>
        <v/>
      </c>
      <c r="CC22" s="6" t="str">
        <f t="shared" si="33"/>
        <v/>
      </c>
      <c r="CD22" s="6" t="str">
        <f t="shared" si="34"/>
        <v/>
      </c>
      <c r="CE22" s="6" t="str">
        <f t="shared" si="35"/>
        <v/>
      </c>
      <c r="CF22" s="6" t="str">
        <f t="shared" si="36"/>
        <v/>
      </c>
      <c r="CG22" s="6" t="str">
        <f t="shared" si="37"/>
        <v/>
      </c>
      <c r="CH22" s="6" t="str">
        <f t="shared" si="38"/>
        <v/>
      </c>
      <c r="CI22" s="6" t="str">
        <f t="shared" si="39"/>
        <v/>
      </c>
      <c r="CJ22" s="6" t="str">
        <f t="shared" si="40"/>
        <v/>
      </c>
      <c r="CK22" s="6" t="str">
        <f t="shared" si="41"/>
        <v/>
      </c>
      <c r="CL22" s="6" t="str">
        <f t="shared" si="42"/>
        <v/>
      </c>
      <c r="CM22" s="6" t="str">
        <f t="shared" si="43"/>
        <v/>
      </c>
      <c r="CN22" s="6" t="str">
        <f t="shared" si="44"/>
        <v/>
      </c>
      <c r="CO22" s="6" t="str">
        <f t="shared" si="45"/>
        <v/>
      </c>
      <c r="CP22" s="6" t="str">
        <f t="shared" si="46"/>
        <v/>
      </c>
      <c r="CQ22" s="6" t="str">
        <f t="shared" si="47"/>
        <v/>
      </c>
      <c r="CR22" s="6" t="str">
        <f t="shared" si="48"/>
        <v/>
      </c>
      <c r="CS22" s="6" t="str">
        <f t="shared" si="49"/>
        <v/>
      </c>
      <c r="CT22" s="6" t="str">
        <f t="shared" si="50"/>
        <v/>
      </c>
      <c r="CU22" s="6" t="str">
        <f t="shared" si="51"/>
        <v/>
      </c>
      <c r="CV22" s="6" t="str">
        <f t="shared" si="52"/>
        <v/>
      </c>
      <c r="CX22" s="7" t="s">
        <v>103</v>
      </c>
      <c r="CZ22" s="7" t="str">
        <f t="shared" si="53"/>
        <v>https://www.cv-helios.net/classifications/16-dri.jpg</v>
      </c>
      <c r="DA22" s="7" t="s">
        <v>37</v>
      </c>
      <c r="DC22" s="23" t="str">
        <f t="shared" si="54"/>
        <v/>
      </c>
    </row>
    <row r="23" spans="1:107" x14ac:dyDescent="0.35">
      <c r="A23" s="12">
        <v>18</v>
      </c>
      <c r="B23" s="49"/>
      <c r="C23" s="37"/>
      <c r="D23" s="4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24" t="str">
        <f t="shared" si="1"/>
        <v/>
      </c>
      <c r="AD23" s="47">
        <f t="shared" si="0"/>
        <v>0</v>
      </c>
      <c r="AE23" s="2"/>
      <c r="AF23" s="51" t="str">
        <f t="shared" si="55"/>
        <v>ERI</v>
      </c>
      <c r="AG23" s="34">
        <v>17</v>
      </c>
      <c r="AI23" s="4" t="str">
        <f t="shared" si="2"/>
        <v/>
      </c>
      <c r="AJ23" s="4" t="str">
        <f t="shared" si="3"/>
        <v/>
      </c>
      <c r="AK23" s="4" t="str">
        <f t="shared" si="4"/>
        <v/>
      </c>
      <c r="AL23" s="4" t="str">
        <f t="shared" si="5"/>
        <v/>
      </c>
      <c r="AM23" s="4" t="str">
        <f t="shared" si="6"/>
        <v/>
      </c>
      <c r="AN23" s="4" t="str">
        <f t="shared" si="7"/>
        <v/>
      </c>
      <c r="AO23" s="4" t="str">
        <f t="shared" si="8"/>
        <v/>
      </c>
      <c r="AP23" s="4" t="str">
        <f t="shared" si="9"/>
        <v/>
      </c>
      <c r="AQ23" s="4" t="str">
        <f t="shared" si="10"/>
        <v/>
      </c>
      <c r="AR23" s="4" t="str">
        <f t="shared" si="11"/>
        <v/>
      </c>
      <c r="AS23" s="4" t="str">
        <f t="shared" si="12"/>
        <v/>
      </c>
      <c r="AT23" s="4" t="str">
        <f t="shared" si="13"/>
        <v/>
      </c>
      <c r="AU23" s="4" t="str">
        <f t="shared" si="14"/>
        <v/>
      </c>
      <c r="AV23" s="4" t="str">
        <f t="shared" si="15"/>
        <v/>
      </c>
      <c r="AW23" s="4" t="str">
        <f t="shared" si="16"/>
        <v/>
      </c>
      <c r="AX23" s="4" t="str">
        <f t="shared" si="17"/>
        <v/>
      </c>
      <c r="AY23" s="4" t="str">
        <f t="shared" si="18"/>
        <v/>
      </c>
      <c r="AZ23" s="4" t="str">
        <f t="shared" si="19"/>
        <v/>
      </c>
      <c r="BA23" s="4" t="str">
        <f t="shared" si="20"/>
        <v/>
      </c>
      <c r="BB23" s="4" t="str">
        <f t="shared" si="21"/>
        <v/>
      </c>
      <c r="BC23" s="4" t="str">
        <f t="shared" si="22"/>
        <v/>
      </c>
      <c r="BD23" s="4" t="str">
        <f t="shared" si="23"/>
        <v/>
      </c>
      <c r="BE23" s="4" t="str">
        <f t="shared" si="24"/>
        <v/>
      </c>
      <c r="BF23" s="4" t="str">
        <f t="shared" si="25"/>
        <v/>
      </c>
      <c r="BG23" s="4" t="str">
        <f t="shared" si="26"/>
        <v/>
      </c>
      <c r="BL23" s="8" t="str">
        <f t="shared" si="27"/>
        <v xml:space="preserve"> 17|||||||||||||||||||||||||||||</v>
      </c>
      <c r="BM23" s="10"/>
      <c r="BN23" s="10"/>
      <c r="BO23" s="10"/>
      <c r="BP23" s="10"/>
      <c r="BQ23" s="10"/>
      <c r="BR23" s="8"/>
      <c r="BS23" s="10"/>
      <c r="BT23" s="10"/>
      <c r="BU23" s="10"/>
      <c r="BV23" s="10"/>
      <c r="BX23" s="6" t="str">
        <f t="shared" si="28"/>
        <v/>
      </c>
      <c r="BY23" s="6" t="str">
        <f t="shared" si="29"/>
        <v/>
      </c>
      <c r="BZ23" s="6" t="str">
        <f t="shared" si="30"/>
        <v/>
      </c>
      <c r="CA23" s="6" t="str">
        <f t="shared" si="31"/>
        <v/>
      </c>
      <c r="CB23" s="6" t="str">
        <f t="shared" si="32"/>
        <v/>
      </c>
      <c r="CC23" s="6" t="str">
        <f t="shared" si="33"/>
        <v/>
      </c>
      <c r="CD23" s="6" t="str">
        <f t="shared" si="34"/>
        <v/>
      </c>
      <c r="CE23" s="6" t="str">
        <f t="shared" si="35"/>
        <v/>
      </c>
      <c r="CF23" s="6" t="str">
        <f t="shared" si="36"/>
        <v/>
      </c>
      <c r="CG23" s="6" t="str">
        <f t="shared" si="37"/>
        <v/>
      </c>
      <c r="CH23" s="6" t="str">
        <f t="shared" si="38"/>
        <v/>
      </c>
      <c r="CI23" s="6" t="str">
        <f t="shared" si="39"/>
        <v/>
      </c>
      <c r="CJ23" s="6" t="str">
        <f t="shared" si="40"/>
        <v/>
      </c>
      <c r="CK23" s="6" t="str">
        <f t="shared" si="41"/>
        <v/>
      </c>
      <c r="CL23" s="6" t="str">
        <f t="shared" si="42"/>
        <v/>
      </c>
      <c r="CM23" s="6" t="str">
        <f t="shared" si="43"/>
        <v/>
      </c>
      <c r="CN23" s="6" t="str">
        <f t="shared" si="44"/>
        <v/>
      </c>
      <c r="CO23" s="6" t="str">
        <f t="shared" si="45"/>
        <v/>
      </c>
      <c r="CP23" s="6" t="str">
        <f t="shared" si="46"/>
        <v/>
      </c>
      <c r="CQ23" s="6" t="str">
        <f t="shared" si="47"/>
        <v/>
      </c>
      <c r="CR23" s="6" t="str">
        <f t="shared" si="48"/>
        <v/>
      </c>
      <c r="CS23" s="6" t="str">
        <f t="shared" si="49"/>
        <v/>
      </c>
      <c r="CT23" s="6" t="str">
        <f t="shared" si="50"/>
        <v/>
      </c>
      <c r="CU23" s="6" t="str">
        <f t="shared" si="51"/>
        <v/>
      </c>
      <c r="CV23" s="6" t="str">
        <f t="shared" si="52"/>
        <v/>
      </c>
      <c r="CX23" s="7" t="s">
        <v>104</v>
      </c>
      <c r="CZ23" s="7" t="str">
        <f t="shared" si="53"/>
        <v>https://www.cv-helios.net/classifications/17-eri.jpg</v>
      </c>
      <c r="DA23" s="7" t="s">
        <v>38</v>
      </c>
      <c r="DC23" s="23" t="str">
        <f t="shared" si="54"/>
        <v/>
      </c>
    </row>
    <row r="24" spans="1:107" x14ac:dyDescent="0.35">
      <c r="A24" s="12">
        <v>19</v>
      </c>
      <c r="B24" s="49"/>
      <c r="C24" s="37"/>
      <c r="D24" s="4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24" t="str">
        <f t="shared" si="1"/>
        <v/>
      </c>
      <c r="AD24" s="47">
        <f t="shared" si="0"/>
        <v>0</v>
      </c>
      <c r="AE24" s="2"/>
      <c r="AF24" s="51" t="str">
        <f t="shared" si="55"/>
        <v>FRI</v>
      </c>
      <c r="AG24" s="34">
        <v>18</v>
      </c>
      <c r="AI24" s="4" t="str">
        <f t="shared" si="2"/>
        <v/>
      </c>
      <c r="AJ24" s="4" t="str">
        <f t="shared" si="3"/>
        <v/>
      </c>
      <c r="AK24" s="4" t="str">
        <f t="shared" si="4"/>
        <v/>
      </c>
      <c r="AL24" s="4" t="str">
        <f t="shared" si="5"/>
        <v/>
      </c>
      <c r="AM24" s="4" t="str">
        <f t="shared" si="6"/>
        <v/>
      </c>
      <c r="AN24" s="4" t="str">
        <f t="shared" si="7"/>
        <v/>
      </c>
      <c r="AO24" s="4" t="str">
        <f t="shared" si="8"/>
        <v/>
      </c>
      <c r="AP24" s="4" t="str">
        <f t="shared" si="9"/>
        <v/>
      </c>
      <c r="AQ24" s="4" t="str">
        <f t="shared" si="10"/>
        <v/>
      </c>
      <c r="AR24" s="4" t="str">
        <f t="shared" si="11"/>
        <v/>
      </c>
      <c r="AS24" s="4" t="str">
        <f t="shared" si="12"/>
        <v/>
      </c>
      <c r="AT24" s="4" t="str">
        <f t="shared" si="13"/>
        <v/>
      </c>
      <c r="AU24" s="4" t="str">
        <f t="shared" si="14"/>
        <v/>
      </c>
      <c r="AV24" s="4" t="str">
        <f t="shared" si="15"/>
        <v/>
      </c>
      <c r="AW24" s="4" t="str">
        <f t="shared" si="16"/>
        <v/>
      </c>
      <c r="AX24" s="4" t="str">
        <f t="shared" si="17"/>
        <v/>
      </c>
      <c r="AY24" s="4" t="str">
        <f t="shared" si="18"/>
        <v/>
      </c>
      <c r="AZ24" s="4" t="str">
        <f t="shared" si="19"/>
        <v/>
      </c>
      <c r="BA24" s="4" t="str">
        <f t="shared" si="20"/>
        <v/>
      </c>
      <c r="BB24" s="4" t="str">
        <f t="shared" si="21"/>
        <v/>
      </c>
      <c r="BC24" s="4" t="str">
        <f t="shared" si="22"/>
        <v/>
      </c>
      <c r="BD24" s="4" t="str">
        <f t="shared" si="23"/>
        <v/>
      </c>
      <c r="BE24" s="4" t="str">
        <f t="shared" si="24"/>
        <v/>
      </c>
      <c r="BF24" s="4" t="str">
        <f t="shared" si="25"/>
        <v/>
      </c>
      <c r="BG24" s="4" t="str">
        <f t="shared" si="26"/>
        <v/>
      </c>
      <c r="BL24" s="8" t="str">
        <f t="shared" si="27"/>
        <v xml:space="preserve"> 18|||||||||||||||||||||||||||||</v>
      </c>
      <c r="BM24" s="10"/>
      <c r="BN24" s="10"/>
      <c r="BO24" s="10"/>
      <c r="BP24" s="10"/>
      <c r="BQ24" s="10"/>
      <c r="BR24" s="8"/>
      <c r="BS24" s="10"/>
      <c r="BT24" s="10"/>
      <c r="BU24" s="10"/>
      <c r="BV24" s="10"/>
      <c r="BX24" s="6" t="str">
        <f t="shared" si="28"/>
        <v/>
      </c>
      <c r="BY24" s="6" t="str">
        <f t="shared" si="29"/>
        <v/>
      </c>
      <c r="BZ24" s="6" t="str">
        <f t="shared" si="30"/>
        <v/>
      </c>
      <c r="CA24" s="6" t="str">
        <f t="shared" si="31"/>
        <v/>
      </c>
      <c r="CB24" s="6" t="str">
        <f t="shared" si="32"/>
        <v/>
      </c>
      <c r="CC24" s="6" t="str">
        <f t="shared" si="33"/>
        <v/>
      </c>
      <c r="CD24" s="6" t="str">
        <f t="shared" si="34"/>
        <v/>
      </c>
      <c r="CE24" s="6" t="str">
        <f t="shared" si="35"/>
        <v/>
      </c>
      <c r="CF24" s="6" t="str">
        <f t="shared" si="36"/>
        <v/>
      </c>
      <c r="CG24" s="6" t="str">
        <f t="shared" si="37"/>
        <v/>
      </c>
      <c r="CH24" s="6" t="str">
        <f t="shared" si="38"/>
        <v/>
      </c>
      <c r="CI24" s="6" t="str">
        <f t="shared" si="39"/>
        <v/>
      </c>
      <c r="CJ24" s="6" t="str">
        <f t="shared" si="40"/>
        <v/>
      </c>
      <c r="CK24" s="6" t="str">
        <f t="shared" si="41"/>
        <v/>
      </c>
      <c r="CL24" s="6" t="str">
        <f t="shared" si="42"/>
        <v/>
      </c>
      <c r="CM24" s="6" t="str">
        <f t="shared" si="43"/>
        <v/>
      </c>
      <c r="CN24" s="6" t="str">
        <f t="shared" si="44"/>
        <v/>
      </c>
      <c r="CO24" s="6" t="str">
        <f t="shared" si="45"/>
        <v/>
      </c>
      <c r="CP24" s="6" t="str">
        <f t="shared" si="46"/>
        <v/>
      </c>
      <c r="CQ24" s="6" t="str">
        <f t="shared" si="47"/>
        <v/>
      </c>
      <c r="CR24" s="6" t="str">
        <f t="shared" si="48"/>
        <v/>
      </c>
      <c r="CS24" s="6" t="str">
        <f t="shared" si="49"/>
        <v/>
      </c>
      <c r="CT24" s="6" t="str">
        <f t="shared" si="50"/>
        <v/>
      </c>
      <c r="CU24" s="6" t="str">
        <f t="shared" si="51"/>
        <v/>
      </c>
      <c r="CV24" s="6" t="str">
        <f t="shared" si="52"/>
        <v/>
      </c>
      <c r="CX24" s="7" t="s">
        <v>105</v>
      </c>
      <c r="CZ24" s="7" t="str">
        <f t="shared" si="53"/>
        <v>https://www.cv-helios.net/classifications/18-fri.jpg</v>
      </c>
      <c r="DA24" s="7" t="s">
        <v>39</v>
      </c>
      <c r="DC24" s="23" t="str">
        <f t="shared" si="54"/>
        <v/>
      </c>
    </row>
    <row r="25" spans="1:107" x14ac:dyDescent="0.35">
      <c r="A25" s="12">
        <v>20</v>
      </c>
      <c r="B25" s="49"/>
      <c r="C25" s="37"/>
      <c r="D25" s="4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24" t="str">
        <f t="shared" si="1"/>
        <v/>
      </c>
      <c r="AD25" s="47">
        <f t="shared" si="0"/>
        <v>0</v>
      </c>
      <c r="AE25" s="2"/>
      <c r="AF25" s="51" t="str">
        <f t="shared" si="55"/>
        <v>DAO</v>
      </c>
      <c r="AG25" s="34">
        <v>19</v>
      </c>
      <c r="AI25" s="4" t="str">
        <f t="shared" si="2"/>
        <v/>
      </c>
      <c r="AJ25" s="4" t="str">
        <f t="shared" si="3"/>
        <v/>
      </c>
      <c r="AK25" s="4" t="str">
        <f t="shared" si="4"/>
        <v/>
      </c>
      <c r="AL25" s="4" t="str">
        <f t="shared" si="5"/>
        <v/>
      </c>
      <c r="AM25" s="4" t="str">
        <f t="shared" si="6"/>
        <v/>
      </c>
      <c r="AN25" s="4" t="str">
        <f t="shared" si="7"/>
        <v/>
      </c>
      <c r="AO25" s="4" t="str">
        <f t="shared" si="8"/>
        <v/>
      </c>
      <c r="AP25" s="4" t="str">
        <f t="shared" si="9"/>
        <v/>
      </c>
      <c r="AQ25" s="4" t="str">
        <f t="shared" si="10"/>
        <v/>
      </c>
      <c r="AR25" s="4" t="str">
        <f t="shared" si="11"/>
        <v/>
      </c>
      <c r="AS25" s="4" t="str">
        <f t="shared" si="12"/>
        <v/>
      </c>
      <c r="AT25" s="4" t="str">
        <f t="shared" si="13"/>
        <v/>
      </c>
      <c r="AU25" s="4" t="str">
        <f t="shared" si="14"/>
        <v/>
      </c>
      <c r="AV25" s="4" t="str">
        <f t="shared" si="15"/>
        <v/>
      </c>
      <c r="AW25" s="4" t="str">
        <f t="shared" si="16"/>
        <v/>
      </c>
      <c r="AX25" s="4" t="str">
        <f t="shared" si="17"/>
        <v/>
      </c>
      <c r="AY25" s="4" t="str">
        <f t="shared" si="18"/>
        <v/>
      </c>
      <c r="AZ25" s="4" t="str">
        <f t="shared" si="19"/>
        <v/>
      </c>
      <c r="BA25" s="4" t="str">
        <f t="shared" si="20"/>
        <v/>
      </c>
      <c r="BB25" s="4" t="str">
        <f t="shared" si="21"/>
        <v/>
      </c>
      <c r="BC25" s="4" t="str">
        <f t="shared" si="22"/>
        <v/>
      </c>
      <c r="BD25" s="4" t="str">
        <f t="shared" si="23"/>
        <v/>
      </c>
      <c r="BE25" s="4" t="str">
        <f t="shared" si="24"/>
        <v/>
      </c>
      <c r="BF25" s="4" t="str">
        <f t="shared" si="25"/>
        <v/>
      </c>
      <c r="BG25" s="4" t="str">
        <f t="shared" si="26"/>
        <v/>
      </c>
      <c r="BL25" s="8" t="str">
        <f t="shared" si="27"/>
        <v xml:space="preserve"> 19|||||||||||||||||||||||||||||</v>
      </c>
      <c r="BM25" s="10"/>
      <c r="BN25" s="10"/>
      <c r="BO25" s="10"/>
      <c r="BP25" s="10"/>
      <c r="BQ25" s="10"/>
      <c r="BR25" s="8"/>
      <c r="BS25" s="10"/>
      <c r="BT25" s="10"/>
      <c r="BU25" s="10"/>
      <c r="BV25" s="10"/>
      <c r="BX25" s="6" t="str">
        <f t="shared" si="28"/>
        <v/>
      </c>
      <c r="BY25" s="6" t="str">
        <f t="shared" si="29"/>
        <v/>
      </c>
      <c r="BZ25" s="6" t="str">
        <f t="shared" si="30"/>
        <v/>
      </c>
      <c r="CA25" s="6" t="str">
        <f t="shared" si="31"/>
        <v/>
      </c>
      <c r="CB25" s="6" t="str">
        <f t="shared" si="32"/>
        <v/>
      </c>
      <c r="CC25" s="6" t="str">
        <f t="shared" si="33"/>
        <v/>
      </c>
      <c r="CD25" s="6" t="str">
        <f t="shared" si="34"/>
        <v/>
      </c>
      <c r="CE25" s="6" t="str">
        <f t="shared" si="35"/>
        <v/>
      </c>
      <c r="CF25" s="6" t="str">
        <f t="shared" si="36"/>
        <v/>
      </c>
      <c r="CG25" s="6" t="str">
        <f t="shared" si="37"/>
        <v/>
      </c>
      <c r="CH25" s="6" t="str">
        <f t="shared" si="38"/>
        <v/>
      </c>
      <c r="CI25" s="6" t="str">
        <f t="shared" si="39"/>
        <v/>
      </c>
      <c r="CJ25" s="6" t="str">
        <f t="shared" si="40"/>
        <v/>
      </c>
      <c r="CK25" s="6" t="str">
        <f t="shared" si="41"/>
        <v/>
      </c>
      <c r="CL25" s="6" t="str">
        <f t="shared" si="42"/>
        <v/>
      </c>
      <c r="CM25" s="6" t="str">
        <f t="shared" si="43"/>
        <v/>
      </c>
      <c r="CN25" s="6" t="str">
        <f t="shared" si="44"/>
        <v/>
      </c>
      <c r="CO25" s="6" t="str">
        <f t="shared" si="45"/>
        <v/>
      </c>
      <c r="CP25" s="6" t="str">
        <f t="shared" si="46"/>
        <v/>
      </c>
      <c r="CQ25" s="6" t="str">
        <f t="shared" si="47"/>
        <v/>
      </c>
      <c r="CR25" s="6" t="str">
        <f t="shared" si="48"/>
        <v/>
      </c>
      <c r="CS25" s="6" t="str">
        <f t="shared" si="49"/>
        <v/>
      </c>
      <c r="CT25" s="6" t="str">
        <f t="shared" si="50"/>
        <v/>
      </c>
      <c r="CU25" s="6" t="str">
        <f t="shared" si="51"/>
        <v/>
      </c>
      <c r="CV25" s="6" t="str">
        <f t="shared" si="52"/>
        <v/>
      </c>
      <c r="CZ25" s="7" t="str">
        <f t="shared" si="53"/>
        <v>https://www.cv-helios.net/classifications/19-dao.jpg</v>
      </c>
      <c r="DA25" s="7" t="s">
        <v>40</v>
      </c>
      <c r="DC25" s="23" t="str">
        <f t="shared" si="54"/>
        <v/>
      </c>
    </row>
    <row r="26" spans="1:107" x14ac:dyDescent="0.35">
      <c r="A26" s="12">
        <v>21</v>
      </c>
      <c r="B26" s="49"/>
      <c r="C26" s="37"/>
      <c r="D26" s="4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24" t="str">
        <f t="shared" si="1"/>
        <v/>
      </c>
      <c r="AD26" s="47">
        <f t="shared" si="0"/>
        <v>0</v>
      </c>
      <c r="AE26" s="2"/>
      <c r="AF26" s="51" t="str">
        <f t="shared" si="55"/>
        <v>EAO</v>
      </c>
      <c r="AG26" s="34">
        <v>20</v>
      </c>
      <c r="AI26" s="4" t="str">
        <f t="shared" si="2"/>
        <v/>
      </c>
      <c r="AJ26" s="4" t="str">
        <f t="shared" si="3"/>
        <v/>
      </c>
      <c r="AK26" s="4" t="str">
        <f t="shared" si="4"/>
        <v/>
      </c>
      <c r="AL26" s="4" t="str">
        <f t="shared" si="5"/>
        <v/>
      </c>
      <c r="AM26" s="4" t="str">
        <f t="shared" si="6"/>
        <v/>
      </c>
      <c r="AN26" s="4" t="str">
        <f t="shared" si="7"/>
        <v/>
      </c>
      <c r="AO26" s="4" t="str">
        <f t="shared" si="8"/>
        <v/>
      </c>
      <c r="AP26" s="4" t="str">
        <f t="shared" si="9"/>
        <v/>
      </c>
      <c r="AQ26" s="4" t="str">
        <f t="shared" si="10"/>
        <v/>
      </c>
      <c r="AR26" s="4" t="str">
        <f t="shared" si="11"/>
        <v/>
      </c>
      <c r="AS26" s="4" t="str">
        <f t="shared" si="12"/>
        <v/>
      </c>
      <c r="AT26" s="4" t="str">
        <f t="shared" si="13"/>
        <v/>
      </c>
      <c r="AU26" s="4" t="str">
        <f t="shared" si="14"/>
        <v/>
      </c>
      <c r="AV26" s="4" t="str">
        <f t="shared" si="15"/>
        <v/>
      </c>
      <c r="AW26" s="4" t="str">
        <f t="shared" si="16"/>
        <v/>
      </c>
      <c r="AX26" s="4" t="str">
        <f t="shared" si="17"/>
        <v/>
      </c>
      <c r="AY26" s="4" t="str">
        <f t="shared" si="18"/>
        <v/>
      </c>
      <c r="AZ26" s="4" t="str">
        <f t="shared" si="19"/>
        <v/>
      </c>
      <c r="BA26" s="4" t="str">
        <f t="shared" si="20"/>
        <v/>
      </c>
      <c r="BB26" s="4" t="str">
        <f t="shared" si="21"/>
        <v/>
      </c>
      <c r="BC26" s="4" t="str">
        <f t="shared" si="22"/>
        <v/>
      </c>
      <c r="BD26" s="4" t="str">
        <f t="shared" si="23"/>
        <v/>
      </c>
      <c r="BE26" s="4" t="str">
        <f t="shared" si="24"/>
        <v/>
      </c>
      <c r="BF26" s="4" t="str">
        <f t="shared" si="25"/>
        <v/>
      </c>
      <c r="BG26" s="4" t="str">
        <f t="shared" si="26"/>
        <v/>
      </c>
      <c r="BL26" s="8" t="str">
        <f t="shared" si="27"/>
        <v xml:space="preserve"> 20|||||||||||||||||||||||||||||</v>
      </c>
      <c r="BM26" s="10"/>
      <c r="BN26" s="10"/>
      <c r="BO26" s="10"/>
      <c r="BP26" s="10"/>
      <c r="BQ26" s="10"/>
      <c r="BR26" s="8"/>
      <c r="BS26" s="10"/>
      <c r="BT26" s="10"/>
      <c r="BU26" s="10"/>
      <c r="BV26" s="10"/>
      <c r="BX26" s="6" t="str">
        <f t="shared" si="28"/>
        <v/>
      </c>
      <c r="BY26" s="6" t="str">
        <f t="shared" si="29"/>
        <v/>
      </c>
      <c r="BZ26" s="6" t="str">
        <f t="shared" si="30"/>
        <v/>
      </c>
      <c r="CA26" s="6" t="str">
        <f t="shared" si="31"/>
        <v/>
      </c>
      <c r="CB26" s="6" t="str">
        <f t="shared" si="32"/>
        <v/>
      </c>
      <c r="CC26" s="6" t="str">
        <f t="shared" si="33"/>
        <v/>
      </c>
      <c r="CD26" s="6" t="str">
        <f t="shared" si="34"/>
        <v/>
      </c>
      <c r="CE26" s="6" t="str">
        <f t="shared" si="35"/>
        <v/>
      </c>
      <c r="CF26" s="6" t="str">
        <f t="shared" si="36"/>
        <v/>
      </c>
      <c r="CG26" s="6" t="str">
        <f t="shared" si="37"/>
        <v/>
      </c>
      <c r="CH26" s="6" t="str">
        <f t="shared" si="38"/>
        <v/>
      </c>
      <c r="CI26" s="6" t="str">
        <f t="shared" si="39"/>
        <v/>
      </c>
      <c r="CJ26" s="6" t="str">
        <f t="shared" si="40"/>
        <v/>
      </c>
      <c r="CK26" s="6" t="str">
        <f t="shared" si="41"/>
        <v/>
      </c>
      <c r="CL26" s="6" t="str">
        <f t="shared" si="42"/>
        <v/>
      </c>
      <c r="CM26" s="6" t="str">
        <f t="shared" si="43"/>
        <v/>
      </c>
      <c r="CN26" s="6" t="str">
        <f t="shared" si="44"/>
        <v/>
      </c>
      <c r="CO26" s="6" t="str">
        <f t="shared" si="45"/>
        <v/>
      </c>
      <c r="CP26" s="6" t="str">
        <f t="shared" si="46"/>
        <v/>
      </c>
      <c r="CQ26" s="6" t="str">
        <f t="shared" si="47"/>
        <v/>
      </c>
      <c r="CR26" s="6" t="str">
        <f t="shared" si="48"/>
        <v/>
      </c>
      <c r="CS26" s="6" t="str">
        <f t="shared" si="49"/>
        <v/>
      </c>
      <c r="CT26" s="6" t="str">
        <f t="shared" si="50"/>
        <v/>
      </c>
      <c r="CU26" s="6" t="str">
        <f t="shared" si="51"/>
        <v/>
      </c>
      <c r="CV26" s="6" t="str">
        <f t="shared" si="52"/>
        <v/>
      </c>
      <c r="CZ26" s="7" t="str">
        <f t="shared" si="53"/>
        <v>https://www.cv-helios.net/classifications/20-eao.jpg</v>
      </c>
      <c r="DA26" s="7" t="s">
        <v>41</v>
      </c>
      <c r="DC26" s="23" t="str">
        <f t="shared" si="54"/>
        <v/>
      </c>
    </row>
    <row r="27" spans="1:107" x14ac:dyDescent="0.35">
      <c r="A27" s="12">
        <v>22</v>
      </c>
      <c r="B27" s="49"/>
      <c r="C27" s="37"/>
      <c r="D27" s="4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24" t="str">
        <f t="shared" si="1"/>
        <v/>
      </c>
      <c r="AD27" s="47">
        <f t="shared" si="0"/>
        <v>0</v>
      </c>
      <c r="AE27" s="2"/>
      <c r="AF27" s="51" t="str">
        <f t="shared" si="55"/>
        <v>FAO</v>
      </c>
      <c r="AG27" s="34">
        <v>21</v>
      </c>
      <c r="AI27" s="4" t="str">
        <f t="shared" si="2"/>
        <v/>
      </c>
      <c r="AJ27" s="4" t="str">
        <f t="shared" si="3"/>
        <v/>
      </c>
      <c r="AK27" s="4" t="str">
        <f t="shared" si="4"/>
        <v/>
      </c>
      <c r="AL27" s="4" t="str">
        <f t="shared" si="5"/>
        <v/>
      </c>
      <c r="AM27" s="4" t="str">
        <f t="shared" si="6"/>
        <v/>
      </c>
      <c r="AN27" s="4" t="str">
        <f t="shared" si="7"/>
        <v/>
      </c>
      <c r="AO27" s="4" t="str">
        <f t="shared" si="8"/>
        <v/>
      </c>
      <c r="AP27" s="4" t="str">
        <f t="shared" si="9"/>
        <v/>
      </c>
      <c r="AQ27" s="4" t="str">
        <f t="shared" si="10"/>
        <v/>
      </c>
      <c r="AR27" s="4" t="str">
        <f t="shared" si="11"/>
        <v/>
      </c>
      <c r="AS27" s="4" t="str">
        <f t="shared" si="12"/>
        <v/>
      </c>
      <c r="AT27" s="4" t="str">
        <f t="shared" si="13"/>
        <v/>
      </c>
      <c r="AU27" s="4" t="str">
        <f t="shared" si="14"/>
        <v/>
      </c>
      <c r="AV27" s="4" t="str">
        <f t="shared" si="15"/>
        <v/>
      </c>
      <c r="AW27" s="4" t="str">
        <f t="shared" si="16"/>
        <v/>
      </c>
      <c r="AX27" s="4" t="str">
        <f t="shared" si="17"/>
        <v/>
      </c>
      <c r="AY27" s="4" t="str">
        <f t="shared" si="18"/>
        <v/>
      </c>
      <c r="AZ27" s="4" t="str">
        <f t="shared" si="19"/>
        <v/>
      </c>
      <c r="BA27" s="4" t="str">
        <f t="shared" si="20"/>
        <v/>
      </c>
      <c r="BB27" s="4" t="str">
        <f t="shared" si="21"/>
        <v/>
      </c>
      <c r="BC27" s="4" t="str">
        <f t="shared" si="22"/>
        <v/>
      </c>
      <c r="BD27" s="4" t="str">
        <f t="shared" si="23"/>
        <v/>
      </c>
      <c r="BE27" s="4" t="str">
        <f t="shared" si="24"/>
        <v/>
      </c>
      <c r="BF27" s="4" t="str">
        <f t="shared" si="25"/>
        <v/>
      </c>
      <c r="BG27" s="4" t="str">
        <f t="shared" si="26"/>
        <v/>
      </c>
      <c r="BL27" s="8" t="str">
        <f t="shared" si="27"/>
        <v xml:space="preserve"> 21|||||||||||||||||||||||||||||</v>
      </c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X27" s="6" t="str">
        <f t="shared" si="28"/>
        <v/>
      </c>
      <c r="BY27" s="6" t="str">
        <f t="shared" si="29"/>
        <v/>
      </c>
      <c r="BZ27" s="6" t="str">
        <f t="shared" si="30"/>
        <v/>
      </c>
      <c r="CA27" s="6" t="str">
        <f t="shared" si="31"/>
        <v/>
      </c>
      <c r="CB27" s="6" t="str">
        <f t="shared" si="32"/>
        <v/>
      </c>
      <c r="CC27" s="6" t="str">
        <f t="shared" si="33"/>
        <v/>
      </c>
      <c r="CD27" s="6" t="str">
        <f t="shared" si="34"/>
        <v/>
      </c>
      <c r="CE27" s="6" t="str">
        <f t="shared" si="35"/>
        <v/>
      </c>
      <c r="CF27" s="6" t="str">
        <f t="shared" si="36"/>
        <v/>
      </c>
      <c r="CG27" s="6" t="str">
        <f t="shared" si="37"/>
        <v/>
      </c>
      <c r="CH27" s="6" t="str">
        <f t="shared" si="38"/>
        <v/>
      </c>
      <c r="CI27" s="6" t="str">
        <f t="shared" si="39"/>
        <v/>
      </c>
      <c r="CJ27" s="6" t="str">
        <f t="shared" si="40"/>
        <v/>
      </c>
      <c r="CK27" s="6" t="str">
        <f t="shared" si="41"/>
        <v/>
      </c>
      <c r="CL27" s="6" t="str">
        <f t="shared" si="42"/>
        <v/>
      </c>
      <c r="CM27" s="6" t="str">
        <f t="shared" si="43"/>
        <v/>
      </c>
      <c r="CN27" s="6" t="str">
        <f t="shared" si="44"/>
        <v/>
      </c>
      <c r="CO27" s="6" t="str">
        <f t="shared" si="45"/>
        <v/>
      </c>
      <c r="CP27" s="6" t="str">
        <f t="shared" si="46"/>
        <v/>
      </c>
      <c r="CQ27" s="6" t="str">
        <f t="shared" si="47"/>
        <v/>
      </c>
      <c r="CR27" s="6" t="str">
        <f t="shared" si="48"/>
        <v/>
      </c>
      <c r="CS27" s="6" t="str">
        <f t="shared" si="49"/>
        <v/>
      </c>
      <c r="CT27" s="6" t="str">
        <f t="shared" si="50"/>
        <v/>
      </c>
      <c r="CU27" s="6" t="str">
        <f t="shared" si="51"/>
        <v/>
      </c>
      <c r="CV27" s="6" t="str">
        <f t="shared" si="52"/>
        <v/>
      </c>
      <c r="CZ27" s="7" t="str">
        <f t="shared" si="53"/>
        <v>https://www.cv-helios.net/classifications/21-fao.jpg</v>
      </c>
      <c r="DA27" s="7" t="s">
        <v>42</v>
      </c>
      <c r="DC27" s="23" t="str">
        <f t="shared" si="54"/>
        <v/>
      </c>
    </row>
    <row r="28" spans="1:107" x14ac:dyDescent="0.35">
      <c r="A28" s="12">
        <v>23</v>
      </c>
      <c r="B28" s="49"/>
      <c r="C28" s="37"/>
      <c r="D28" s="4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24" t="str">
        <f t="shared" si="1"/>
        <v/>
      </c>
      <c r="AD28" s="47">
        <f t="shared" si="0"/>
        <v>0</v>
      </c>
      <c r="AE28" s="2"/>
      <c r="AF28" s="51" t="str">
        <f t="shared" si="55"/>
        <v>DAI</v>
      </c>
      <c r="AG28" s="34">
        <v>22</v>
      </c>
      <c r="AI28" s="4" t="str">
        <f t="shared" si="2"/>
        <v/>
      </c>
      <c r="AJ28" s="4" t="str">
        <f t="shared" si="3"/>
        <v/>
      </c>
      <c r="AK28" s="4" t="str">
        <f t="shared" si="4"/>
        <v/>
      </c>
      <c r="AL28" s="4" t="str">
        <f t="shared" si="5"/>
        <v/>
      </c>
      <c r="AM28" s="4" t="str">
        <f t="shared" si="6"/>
        <v/>
      </c>
      <c r="AN28" s="4" t="str">
        <f t="shared" si="7"/>
        <v/>
      </c>
      <c r="AO28" s="4" t="str">
        <f t="shared" si="8"/>
        <v/>
      </c>
      <c r="AP28" s="4" t="str">
        <f t="shared" si="9"/>
        <v/>
      </c>
      <c r="AQ28" s="4" t="str">
        <f t="shared" si="10"/>
        <v/>
      </c>
      <c r="AR28" s="4" t="str">
        <f t="shared" si="11"/>
        <v/>
      </c>
      <c r="AS28" s="4" t="str">
        <f t="shared" si="12"/>
        <v/>
      </c>
      <c r="AT28" s="4" t="str">
        <f t="shared" si="13"/>
        <v/>
      </c>
      <c r="AU28" s="4" t="str">
        <f t="shared" si="14"/>
        <v/>
      </c>
      <c r="AV28" s="4" t="str">
        <f t="shared" si="15"/>
        <v/>
      </c>
      <c r="AW28" s="4" t="str">
        <f t="shared" si="16"/>
        <v/>
      </c>
      <c r="AX28" s="4" t="str">
        <f t="shared" si="17"/>
        <v/>
      </c>
      <c r="AY28" s="4" t="str">
        <f t="shared" si="18"/>
        <v/>
      </c>
      <c r="AZ28" s="4" t="str">
        <f t="shared" si="19"/>
        <v/>
      </c>
      <c r="BA28" s="4" t="str">
        <f t="shared" si="20"/>
        <v/>
      </c>
      <c r="BB28" s="4" t="str">
        <f t="shared" si="21"/>
        <v/>
      </c>
      <c r="BC28" s="4" t="str">
        <f t="shared" si="22"/>
        <v/>
      </c>
      <c r="BD28" s="4" t="str">
        <f t="shared" si="23"/>
        <v/>
      </c>
      <c r="BE28" s="4" t="str">
        <f t="shared" si="24"/>
        <v/>
      </c>
      <c r="BF28" s="4" t="str">
        <f t="shared" si="25"/>
        <v/>
      </c>
      <c r="BG28" s="4" t="str">
        <f t="shared" si="26"/>
        <v/>
      </c>
      <c r="BL28" s="8" t="str">
        <f t="shared" si="27"/>
        <v xml:space="preserve"> 22|||||||||||||||||||||||||||||</v>
      </c>
      <c r="BM28" s="10"/>
      <c r="BN28" s="10"/>
      <c r="BO28" s="10"/>
      <c r="BP28" s="10"/>
      <c r="BQ28" s="10"/>
      <c r="BR28" s="8"/>
      <c r="BS28" s="10"/>
      <c r="BT28" s="10"/>
      <c r="BU28" s="10"/>
      <c r="BV28" s="10"/>
      <c r="BX28" s="6" t="str">
        <f t="shared" si="28"/>
        <v/>
      </c>
      <c r="BY28" s="6" t="str">
        <f t="shared" si="29"/>
        <v/>
      </c>
      <c r="BZ28" s="6" t="str">
        <f t="shared" si="30"/>
        <v/>
      </c>
      <c r="CA28" s="6" t="str">
        <f t="shared" si="31"/>
        <v/>
      </c>
      <c r="CB28" s="6" t="str">
        <f t="shared" si="32"/>
        <v/>
      </c>
      <c r="CC28" s="6" t="str">
        <f t="shared" si="33"/>
        <v/>
      </c>
      <c r="CD28" s="6" t="str">
        <f t="shared" si="34"/>
        <v/>
      </c>
      <c r="CE28" s="6" t="str">
        <f t="shared" si="35"/>
        <v/>
      </c>
      <c r="CF28" s="6" t="str">
        <f t="shared" si="36"/>
        <v/>
      </c>
      <c r="CG28" s="6" t="str">
        <f t="shared" si="37"/>
        <v/>
      </c>
      <c r="CH28" s="6" t="str">
        <f t="shared" si="38"/>
        <v/>
      </c>
      <c r="CI28" s="6" t="str">
        <f t="shared" si="39"/>
        <v/>
      </c>
      <c r="CJ28" s="6" t="str">
        <f t="shared" si="40"/>
        <v/>
      </c>
      <c r="CK28" s="6" t="str">
        <f t="shared" si="41"/>
        <v/>
      </c>
      <c r="CL28" s="6" t="str">
        <f t="shared" si="42"/>
        <v/>
      </c>
      <c r="CM28" s="6" t="str">
        <f t="shared" si="43"/>
        <v/>
      </c>
      <c r="CN28" s="6" t="str">
        <f t="shared" si="44"/>
        <v/>
      </c>
      <c r="CO28" s="6" t="str">
        <f t="shared" si="45"/>
        <v/>
      </c>
      <c r="CP28" s="6" t="str">
        <f t="shared" si="46"/>
        <v/>
      </c>
      <c r="CQ28" s="6" t="str">
        <f t="shared" si="47"/>
        <v/>
      </c>
      <c r="CR28" s="6" t="str">
        <f t="shared" si="48"/>
        <v/>
      </c>
      <c r="CS28" s="6" t="str">
        <f t="shared" si="49"/>
        <v/>
      </c>
      <c r="CT28" s="6" t="str">
        <f t="shared" si="50"/>
        <v/>
      </c>
      <c r="CU28" s="6" t="str">
        <f t="shared" si="51"/>
        <v/>
      </c>
      <c r="CV28" s="6" t="str">
        <f t="shared" si="52"/>
        <v/>
      </c>
      <c r="CZ28" s="7" t="str">
        <f t="shared" si="53"/>
        <v>https://www.cv-helios.net/classifications/22-dai.jpg</v>
      </c>
      <c r="DA28" s="7" t="s">
        <v>43</v>
      </c>
      <c r="DC28" s="23" t="str">
        <f t="shared" si="54"/>
        <v/>
      </c>
    </row>
    <row r="29" spans="1:107" x14ac:dyDescent="0.35">
      <c r="A29" s="12">
        <v>24</v>
      </c>
      <c r="B29" s="49"/>
      <c r="C29" s="37"/>
      <c r="D29" s="4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24" t="str">
        <f t="shared" si="1"/>
        <v/>
      </c>
      <c r="AD29" s="47">
        <f t="shared" si="0"/>
        <v>0</v>
      </c>
      <c r="AE29" s="2"/>
      <c r="AF29" s="51" t="str">
        <f t="shared" si="55"/>
        <v>EAI</v>
      </c>
      <c r="AG29" s="34">
        <v>23</v>
      </c>
      <c r="AI29" s="4" t="str">
        <f t="shared" si="2"/>
        <v/>
      </c>
      <c r="AJ29" s="4" t="str">
        <f t="shared" si="3"/>
        <v/>
      </c>
      <c r="AK29" s="4" t="str">
        <f t="shared" si="4"/>
        <v/>
      </c>
      <c r="AL29" s="4" t="str">
        <f t="shared" si="5"/>
        <v/>
      </c>
      <c r="AM29" s="4" t="str">
        <f t="shared" si="6"/>
        <v/>
      </c>
      <c r="AN29" s="4" t="str">
        <f t="shared" si="7"/>
        <v/>
      </c>
      <c r="AO29" s="4" t="str">
        <f t="shared" si="8"/>
        <v/>
      </c>
      <c r="AP29" s="4" t="str">
        <f t="shared" si="9"/>
        <v/>
      </c>
      <c r="AQ29" s="4" t="str">
        <f t="shared" si="10"/>
        <v/>
      </c>
      <c r="AR29" s="4" t="str">
        <f t="shared" si="11"/>
        <v/>
      </c>
      <c r="AS29" s="4" t="str">
        <f t="shared" si="12"/>
        <v/>
      </c>
      <c r="AT29" s="4" t="str">
        <f t="shared" si="13"/>
        <v/>
      </c>
      <c r="AU29" s="4" t="str">
        <f t="shared" si="14"/>
        <v/>
      </c>
      <c r="AV29" s="4" t="str">
        <f t="shared" si="15"/>
        <v/>
      </c>
      <c r="AW29" s="4" t="str">
        <f t="shared" si="16"/>
        <v/>
      </c>
      <c r="AX29" s="4" t="str">
        <f t="shared" si="17"/>
        <v/>
      </c>
      <c r="AY29" s="4" t="str">
        <f t="shared" si="18"/>
        <v/>
      </c>
      <c r="AZ29" s="4" t="str">
        <f t="shared" si="19"/>
        <v/>
      </c>
      <c r="BA29" s="4" t="str">
        <f t="shared" si="20"/>
        <v/>
      </c>
      <c r="BB29" s="4" t="str">
        <f t="shared" si="21"/>
        <v/>
      </c>
      <c r="BC29" s="4" t="str">
        <f t="shared" si="22"/>
        <v/>
      </c>
      <c r="BD29" s="4" t="str">
        <f t="shared" si="23"/>
        <v/>
      </c>
      <c r="BE29" s="4" t="str">
        <f t="shared" si="24"/>
        <v/>
      </c>
      <c r="BF29" s="4" t="str">
        <f t="shared" si="25"/>
        <v/>
      </c>
      <c r="BG29" s="4" t="str">
        <f t="shared" si="26"/>
        <v/>
      </c>
      <c r="BL29" s="8" t="str">
        <f t="shared" si="27"/>
        <v xml:space="preserve"> 23|||||||||||||||||||||||||||||</v>
      </c>
      <c r="BM29" s="10"/>
      <c r="BN29" s="10"/>
      <c r="BO29" s="10"/>
      <c r="BP29" s="10"/>
      <c r="BQ29" s="10"/>
      <c r="BR29" s="8"/>
      <c r="BS29" s="10"/>
      <c r="BT29" s="10"/>
      <c r="BU29" s="10"/>
      <c r="BV29" s="10"/>
      <c r="BX29" s="6" t="str">
        <f t="shared" si="28"/>
        <v/>
      </c>
      <c r="BY29" s="6" t="str">
        <f t="shared" si="29"/>
        <v/>
      </c>
      <c r="BZ29" s="6" t="str">
        <f t="shared" si="30"/>
        <v/>
      </c>
      <c r="CA29" s="6" t="str">
        <f t="shared" si="31"/>
        <v/>
      </c>
      <c r="CB29" s="6" t="str">
        <f t="shared" si="32"/>
        <v/>
      </c>
      <c r="CC29" s="6" t="str">
        <f t="shared" si="33"/>
        <v/>
      </c>
      <c r="CD29" s="6" t="str">
        <f t="shared" si="34"/>
        <v/>
      </c>
      <c r="CE29" s="6" t="str">
        <f t="shared" si="35"/>
        <v/>
      </c>
      <c r="CF29" s="6" t="str">
        <f t="shared" si="36"/>
        <v/>
      </c>
      <c r="CG29" s="6" t="str">
        <f t="shared" si="37"/>
        <v/>
      </c>
      <c r="CH29" s="6" t="str">
        <f t="shared" si="38"/>
        <v/>
      </c>
      <c r="CI29" s="6" t="str">
        <f t="shared" si="39"/>
        <v/>
      </c>
      <c r="CJ29" s="6" t="str">
        <f t="shared" si="40"/>
        <v/>
      </c>
      <c r="CK29" s="6" t="str">
        <f t="shared" si="41"/>
        <v/>
      </c>
      <c r="CL29" s="6" t="str">
        <f t="shared" si="42"/>
        <v/>
      </c>
      <c r="CM29" s="6" t="str">
        <f t="shared" si="43"/>
        <v/>
      </c>
      <c r="CN29" s="6" t="str">
        <f t="shared" si="44"/>
        <v/>
      </c>
      <c r="CO29" s="6" t="str">
        <f t="shared" si="45"/>
        <v/>
      </c>
      <c r="CP29" s="6" t="str">
        <f t="shared" si="46"/>
        <v/>
      </c>
      <c r="CQ29" s="6" t="str">
        <f t="shared" si="47"/>
        <v/>
      </c>
      <c r="CR29" s="6" t="str">
        <f t="shared" si="48"/>
        <v/>
      </c>
      <c r="CS29" s="6" t="str">
        <f t="shared" si="49"/>
        <v/>
      </c>
      <c r="CT29" s="6" t="str">
        <f t="shared" si="50"/>
        <v/>
      </c>
      <c r="CU29" s="6" t="str">
        <f t="shared" si="51"/>
        <v/>
      </c>
      <c r="CV29" s="6" t="str">
        <f t="shared" si="52"/>
        <v/>
      </c>
      <c r="CZ29" s="7" t="str">
        <f t="shared" si="53"/>
        <v>https://www.cv-helios.net/classifications/23-eai.jpg</v>
      </c>
      <c r="DA29" s="7" t="s">
        <v>44</v>
      </c>
      <c r="DC29" s="23" t="str">
        <f t="shared" si="54"/>
        <v/>
      </c>
    </row>
    <row r="30" spans="1:107" x14ac:dyDescent="0.35">
      <c r="A30" s="12">
        <v>25</v>
      </c>
      <c r="B30" s="49"/>
      <c r="C30" s="37"/>
      <c r="D30" s="4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24" t="str">
        <f t="shared" si="1"/>
        <v/>
      </c>
      <c r="AD30" s="47">
        <f t="shared" si="0"/>
        <v>0</v>
      </c>
      <c r="AE30" s="2"/>
      <c r="AF30" s="51" t="str">
        <f t="shared" si="55"/>
        <v>FAI</v>
      </c>
      <c r="AG30" s="34">
        <v>24</v>
      </c>
      <c r="AI30" s="4" t="str">
        <f t="shared" si="2"/>
        <v/>
      </c>
      <c r="AJ30" s="4" t="str">
        <f t="shared" si="3"/>
        <v/>
      </c>
      <c r="AK30" s="4" t="str">
        <f t="shared" si="4"/>
        <v/>
      </c>
      <c r="AL30" s="4" t="str">
        <f t="shared" si="5"/>
        <v/>
      </c>
      <c r="AM30" s="4" t="str">
        <f t="shared" si="6"/>
        <v/>
      </c>
      <c r="AN30" s="4" t="str">
        <f t="shared" si="7"/>
        <v/>
      </c>
      <c r="AO30" s="4" t="str">
        <f t="shared" si="8"/>
        <v/>
      </c>
      <c r="AP30" s="4" t="str">
        <f t="shared" si="9"/>
        <v/>
      </c>
      <c r="AQ30" s="4" t="str">
        <f t="shared" si="10"/>
        <v/>
      </c>
      <c r="AR30" s="4" t="str">
        <f t="shared" si="11"/>
        <v/>
      </c>
      <c r="AS30" s="4" t="str">
        <f t="shared" si="12"/>
        <v/>
      </c>
      <c r="AT30" s="4" t="str">
        <f t="shared" si="13"/>
        <v/>
      </c>
      <c r="AU30" s="4" t="str">
        <f t="shared" si="14"/>
        <v/>
      </c>
      <c r="AV30" s="4" t="str">
        <f t="shared" si="15"/>
        <v/>
      </c>
      <c r="AW30" s="4" t="str">
        <f t="shared" si="16"/>
        <v/>
      </c>
      <c r="AX30" s="4" t="str">
        <f t="shared" si="17"/>
        <v/>
      </c>
      <c r="AY30" s="4" t="str">
        <f t="shared" si="18"/>
        <v/>
      </c>
      <c r="AZ30" s="4" t="str">
        <f t="shared" si="19"/>
        <v/>
      </c>
      <c r="BA30" s="4" t="str">
        <f t="shared" si="20"/>
        <v/>
      </c>
      <c r="BB30" s="4" t="str">
        <f t="shared" si="21"/>
        <v/>
      </c>
      <c r="BC30" s="4" t="str">
        <f t="shared" si="22"/>
        <v/>
      </c>
      <c r="BD30" s="4" t="str">
        <f t="shared" si="23"/>
        <v/>
      </c>
      <c r="BE30" s="4" t="str">
        <f t="shared" si="24"/>
        <v/>
      </c>
      <c r="BF30" s="4" t="str">
        <f t="shared" si="25"/>
        <v/>
      </c>
      <c r="BG30" s="4" t="str">
        <f t="shared" si="26"/>
        <v/>
      </c>
      <c r="BL30" s="8" t="str">
        <f t="shared" si="27"/>
        <v xml:space="preserve"> 24|||||||||||||||||||||||||||||</v>
      </c>
      <c r="BM30" s="10"/>
      <c r="BN30" s="10"/>
      <c r="BO30" s="10"/>
      <c r="BP30" s="10"/>
      <c r="BQ30" s="10"/>
      <c r="BR30" s="8"/>
      <c r="BS30" s="10"/>
      <c r="BT30" s="10"/>
      <c r="BU30" s="10"/>
      <c r="BV30" s="10"/>
      <c r="BX30" s="6" t="str">
        <f t="shared" si="28"/>
        <v/>
      </c>
      <c r="BY30" s="6" t="str">
        <f t="shared" si="29"/>
        <v/>
      </c>
      <c r="BZ30" s="6" t="str">
        <f t="shared" si="30"/>
        <v/>
      </c>
      <c r="CA30" s="6" t="str">
        <f t="shared" si="31"/>
        <v/>
      </c>
      <c r="CB30" s="6" t="str">
        <f t="shared" si="32"/>
        <v/>
      </c>
      <c r="CC30" s="6" t="str">
        <f t="shared" si="33"/>
        <v/>
      </c>
      <c r="CD30" s="6" t="str">
        <f t="shared" si="34"/>
        <v/>
      </c>
      <c r="CE30" s="6" t="str">
        <f t="shared" si="35"/>
        <v/>
      </c>
      <c r="CF30" s="6" t="str">
        <f t="shared" si="36"/>
        <v/>
      </c>
      <c r="CG30" s="6" t="str">
        <f t="shared" si="37"/>
        <v/>
      </c>
      <c r="CH30" s="6" t="str">
        <f t="shared" si="38"/>
        <v/>
      </c>
      <c r="CI30" s="6" t="str">
        <f t="shared" si="39"/>
        <v/>
      </c>
      <c r="CJ30" s="6" t="str">
        <f t="shared" si="40"/>
        <v/>
      </c>
      <c r="CK30" s="6" t="str">
        <f t="shared" si="41"/>
        <v/>
      </c>
      <c r="CL30" s="6" t="str">
        <f t="shared" si="42"/>
        <v/>
      </c>
      <c r="CM30" s="6" t="str">
        <f t="shared" si="43"/>
        <v/>
      </c>
      <c r="CN30" s="6" t="str">
        <f t="shared" si="44"/>
        <v/>
      </c>
      <c r="CO30" s="6" t="str">
        <f t="shared" si="45"/>
        <v/>
      </c>
      <c r="CP30" s="6" t="str">
        <f t="shared" si="46"/>
        <v/>
      </c>
      <c r="CQ30" s="6" t="str">
        <f t="shared" si="47"/>
        <v/>
      </c>
      <c r="CR30" s="6" t="str">
        <f t="shared" si="48"/>
        <v/>
      </c>
      <c r="CS30" s="6" t="str">
        <f t="shared" si="49"/>
        <v/>
      </c>
      <c r="CT30" s="6" t="str">
        <f t="shared" si="50"/>
        <v/>
      </c>
      <c r="CU30" s="6" t="str">
        <f t="shared" si="51"/>
        <v/>
      </c>
      <c r="CV30" s="6" t="str">
        <f t="shared" si="52"/>
        <v/>
      </c>
      <c r="CZ30" s="7" t="str">
        <f t="shared" si="53"/>
        <v>https://www.cv-helios.net/classifications/24-fai.jpg</v>
      </c>
      <c r="DA30" s="7" t="s">
        <v>45</v>
      </c>
      <c r="DC30" s="23" t="str">
        <f t="shared" si="54"/>
        <v/>
      </c>
    </row>
    <row r="31" spans="1:107" x14ac:dyDescent="0.35">
      <c r="A31" s="12">
        <v>26</v>
      </c>
      <c r="B31" s="49"/>
      <c r="C31" s="37"/>
      <c r="D31" s="4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24" t="str">
        <f t="shared" si="1"/>
        <v/>
      </c>
      <c r="AD31" s="47">
        <f t="shared" si="0"/>
        <v>0</v>
      </c>
      <c r="AE31" s="2"/>
      <c r="AF31" s="51" t="str">
        <f t="shared" si="55"/>
        <v>DSO</v>
      </c>
      <c r="AG31" s="34">
        <v>25</v>
      </c>
      <c r="AI31" s="4" t="str">
        <f t="shared" si="2"/>
        <v/>
      </c>
      <c r="AJ31" s="4" t="str">
        <f t="shared" si="3"/>
        <v/>
      </c>
      <c r="AK31" s="4" t="str">
        <f t="shared" si="4"/>
        <v/>
      </c>
      <c r="AL31" s="4" t="str">
        <f t="shared" si="5"/>
        <v/>
      </c>
      <c r="AM31" s="4" t="str">
        <f t="shared" si="6"/>
        <v/>
      </c>
      <c r="AN31" s="4" t="str">
        <f t="shared" si="7"/>
        <v/>
      </c>
      <c r="AO31" s="4" t="str">
        <f t="shared" si="8"/>
        <v/>
      </c>
      <c r="AP31" s="4" t="str">
        <f t="shared" si="9"/>
        <v/>
      </c>
      <c r="AQ31" s="4" t="str">
        <f t="shared" si="10"/>
        <v/>
      </c>
      <c r="AR31" s="4" t="str">
        <f t="shared" si="11"/>
        <v/>
      </c>
      <c r="AS31" s="4" t="str">
        <f t="shared" si="12"/>
        <v/>
      </c>
      <c r="AT31" s="4" t="str">
        <f t="shared" si="13"/>
        <v/>
      </c>
      <c r="AU31" s="4" t="str">
        <f t="shared" si="14"/>
        <v/>
      </c>
      <c r="AV31" s="4" t="str">
        <f t="shared" si="15"/>
        <v/>
      </c>
      <c r="AW31" s="4" t="str">
        <f t="shared" si="16"/>
        <v/>
      </c>
      <c r="AX31" s="4" t="str">
        <f t="shared" si="17"/>
        <v/>
      </c>
      <c r="AY31" s="4" t="str">
        <f t="shared" si="18"/>
        <v/>
      </c>
      <c r="AZ31" s="4" t="str">
        <f t="shared" si="19"/>
        <v/>
      </c>
      <c r="BA31" s="4" t="str">
        <f t="shared" si="20"/>
        <v/>
      </c>
      <c r="BB31" s="4" t="str">
        <f t="shared" si="21"/>
        <v/>
      </c>
      <c r="BC31" s="4" t="str">
        <f t="shared" si="22"/>
        <v/>
      </c>
      <c r="BD31" s="4" t="str">
        <f t="shared" si="23"/>
        <v/>
      </c>
      <c r="BE31" s="4" t="str">
        <f t="shared" si="24"/>
        <v/>
      </c>
      <c r="BF31" s="4" t="str">
        <f t="shared" si="25"/>
        <v/>
      </c>
      <c r="BG31" s="4" t="str">
        <f t="shared" si="26"/>
        <v/>
      </c>
      <c r="BL31" s="8" t="str">
        <f t="shared" si="27"/>
        <v xml:space="preserve"> 25|||||||||||||||||||||||||||||</v>
      </c>
      <c r="BM31" s="10"/>
      <c r="BN31" s="10"/>
      <c r="BO31" s="10"/>
      <c r="BP31" s="10"/>
      <c r="BQ31" s="10"/>
      <c r="BR31" s="8"/>
      <c r="BS31" s="10"/>
      <c r="BT31" s="10"/>
      <c r="BU31" s="10"/>
      <c r="BV31" s="10"/>
      <c r="BX31" s="6" t="str">
        <f t="shared" si="28"/>
        <v/>
      </c>
      <c r="BY31" s="6" t="str">
        <f t="shared" si="29"/>
        <v/>
      </c>
      <c r="BZ31" s="6" t="str">
        <f t="shared" si="30"/>
        <v/>
      </c>
      <c r="CA31" s="6" t="str">
        <f t="shared" si="31"/>
        <v/>
      </c>
      <c r="CB31" s="6" t="str">
        <f t="shared" si="32"/>
        <v/>
      </c>
      <c r="CC31" s="6" t="str">
        <f t="shared" si="33"/>
        <v/>
      </c>
      <c r="CD31" s="6" t="str">
        <f t="shared" si="34"/>
        <v/>
      </c>
      <c r="CE31" s="6" t="str">
        <f t="shared" si="35"/>
        <v/>
      </c>
      <c r="CF31" s="6" t="str">
        <f t="shared" si="36"/>
        <v/>
      </c>
      <c r="CG31" s="6" t="str">
        <f t="shared" si="37"/>
        <v/>
      </c>
      <c r="CH31" s="6" t="str">
        <f t="shared" si="38"/>
        <v/>
      </c>
      <c r="CI31" s="6" t="str">
        <f t="shared" si="39"/>
        <v/>
      </c>
      <c r="CJ31" s="6" t="str">
        <f t="shared" si="40"/>
        <v/>
      </c>
      <c r="CK31" s="6" t="str">
        <f t="shared" si="41"/>
        <v/>
      </c>
      <c r="CL31" s="6" t="str">
        <f t="shared" si="42"/>
        <v/>
      </c>
      <c r="CM31" s="6" t="str">
        <f t="shared" si="43"/>
        <v/>
      </c>
      <c r="CN31" s="6" t="str">
        <f t="shared" si="44"/>
        <v/>
      </c>
      <c r="CO31" s="6" t="str">
        <f t="shared" si="45"/>
        <v/>
      </c>
      <c r="CP31" s="6" t="str">
        <f t="shared" si="46"/>
        <v/>
      </c>
      <c r="CQ31" s="6" t="str">
        <f t="shared" si="47"/>
        <v/>
      </c>
      <c r="CR31" s="6" t="str">
        <f t="shared" si="48"/>
        <v/>
      </c>
      <c r="CS31" s="6" t="str">
        <f t="shared" si="49"/>
        <v/>
      </c>
      <c r="CT31" s="6" t="str">
        <f t="shared" si="50"/>
        <v/>
      </c>
      <c r="CU31" s="6" t="str">
        <f t="shared" si="51"/>
        <v/>
      </c>
      <c r="CV31" s="6" t="str">
        <f t="shared" si="52"/>
        <v/>
      </c>
      <c r="CZ31" s="7" t="str">
        <f t="shared" si="53"/>
        <v>https://www.cv-helios.net/classifications/25-dso.jpg</v>
      </c>
      <c r="DA31" s="7" t="s">
        <v>46</v>
      </c>
      <c r="DC31" s="23" t="str">
        <f t="shared" si="54"/>
        <v/>
      </c>
    </row>
    <row r="32" spans="1:107" x14ac:dyDescent="0.35">
      <c r="A32" s="12">
        <v>27</v>
      </c>
      <c r="B32" s="49"/>
      <c r="C32" s="37"/>
      <c r="D32" s="4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24" t="str">
        <f t="shared" si="1"/>
        <v/>
      </c>
      <c r="AD32" s="47">
        <f t="shared" si="0"/>
        <v>0</v>
      </c>
      <c r="AE32" s="2"/>
      <c r="AF32" s="51" t="str">
        <f t="shared" si="55"/>
        <v>ESO</v>
      </c>
      <c r="AG32" s="34">
        <v>26</v>
      </c>
      <c r="AI32" s="4" t="str">
        <f t="shared" si="2"/>
        <v/>
      </c>
      <c r="AJ32" s="4" t="str">
        <f t="shared" si="3"/>
        <v/>
      </c>
      <c r="AK32" s="4" t="str">
        <f t="shared" si="4"/>
        <v/>
      </c>
      <c r="AL32" s="4" t="str">
        <f t="shared" si="5"/>
        <v/>
      </c>
      <c r="AM32" s="4" t="str">
        <f t="shared" si="6"/>
        <v/>
      </c>
      <c r="AN32" s="4" t="str">
        <f t="shared" si="7"/>
        <v/>
      </c>
      <c r="AO32" s="4" t="str">
        <f t="shared" si="8"/>
        <v/>
      </c>
      <c r="AP32" s="4" t="str">
        <f t="shared" si="9"/>
        <v/>
      </c>
      <c r="AQ32" s="4" t="str">
        <f t="shared" si="10"/>
        <v/>
      </c>
      <c r="AR32" s="4" t="str">
        <f t="shared" si="11"/>
        <v/>
      </c>
      <c r="AS32" s="4" t="str">
        <f t="shared" si="12"/>
        <v/>
      </c>
      <c r="AT32" s="4" t="str">
        <f t="shared" si="13"/>
        <v/>
      </c>
      <c r="AU32" s="4" t="str">
        <f t="shared" si="14"/>
        <v/>
      </c>
      <c r="AV32" s="4" t="str">
        <f t="shared" si="15"/>
        <v/>
      </c>
      <c r="AW32" s="4" t="str">
        <f t="shared" si="16"/>
        <v/>
      </c>
      <c r="AX32" s="4" t="str">
        <f t="shared" si="17"/>
        <v/>
      </c>
      <c r="AY32" s="4" t="str">
        <f t="shared" si="18"/>
        <v/>
      </c>
      <c r="AZ32" s="4" t="str">
        <f t="shared" si="19"/>
        <v/>
      </c>
      <c r="BA32" s="4" t="str">
        <f t="shared" si="20"/>
        <v/>
      </c>
      <c r="BB32" s="4" t="str">
        <f t="shared" si="21"/>
        <v/>
      </c>
      <c r="BC32" s="4" t="str">
        <f t="shared" si="22"/>
        <v/>
      </c>
      <c r="BD32" s="4" t="str">
        <f t="shared" si="23"/>
        <v/>
      </c>
      <c r="BE32" s="4" t="str">
        <f t="shared" si="24"/>
        <v/>
      </c>
      <c r="BF32" s="4" t="str">
        <f t="shared" si="25"/>
        <v/>
      </c>
      <c r="BG32" s="4" t="str">
        <f t="shared" si="26"/>
        <v/>
      </c>
      <c r="BL32" s="8" t="str">
        <f t="shared" si="27"/>
        <v xml:space="preserve"> 26|||||||||||||||||||||||||||||</v>
      </c>
      <c r="BM32" s="10"/>
      <c r="BN32" s="10"/>
      <c r="BO32" s="10"/>
      <c r="BP32" s="10"/>
      <c r="BQ32" s="10"/>
      <c r="BR32" s="8"/>
      <c r="BS32" s="10"/>
      <c r="BT32" s="10"/>
      <c r="BU32" s="10"/>
      <c r="BV32" s="10"/>
      <c r="BX32" s="6" t="str">
        <f t="shared" si="28"/>
        <v/>
      </c>
      <c r="BY32" s="6" t="str">
        <f t="shared" si="29"/>
        <v/>
      </c>
      <c r="BZ32" s="6" t="str">
        <f t="shared" si="30"/>
        <v/>
      </c>
      <c r="CA32" s="6" t="str">
        <f t="shared" si="31"/>
        <v/>
      </c>
      <c r="CB32" s="6" t="str">
        <f t="shared" si="32"/>
        <v/>
      </c>
      <c r="CC32" s="6" t="str">
        <f t="shared" si="33"/>
        <v/>
      </c>
      <c r="CD32" s="6" t="str">
        <f t="shared" si="34"/>
        <v/>
      </c>
      <c r="CE32" s="6" t="str">
        <f t="shared" si="35"/>
        <v/>
      </c>
      <c r="CF32" s="6" t="str">
        <f t="shared" si="36"/>
        <v/>
      </c>
      <c r="CG32" s="6" t="str">
        <f t="shared" si="37"/>
        <v/>
      </c>
      <c r="CH32" s="6" t="str">
        <f t="shared" si="38"/>
        <v/>
      </c>
      <c r="CI32" s="6" t="str">
        <f t="shared" si="39"/>
        <v/>
      </c>
      <c r="CJ32" s="6" t="str">
        <f t="shared" si="40"/>
        <v/>
      </c>
      <c r="CK32" s="6" t="str">
        <f t="shared" si="41"/>
        <v/>
      </c>
      <c r="CL32" s="6" t="str">
        <f t="shared" si="42"/>
        <v/>
      </c>
      <c r="CM32" s="6" t="str">
        <f t="shared" si="43"/>
        <v/>
      </c>
      <c r="CN32" s="6" t="str">
        <f t="shared" si="44"/>
        <v/>
      </c>
      <c r="CO32" s="6" t="str">
        <f t="shared" si="45"/>
        <v/>
      </c>
      <c r="CP32" s="6" t="str">
        <f t="shared" si="46"/>
        <v/>
      </c>
      <c r="CQ32" s="6" t="str">
        <f t="shared" si="47"/>
        <v/>
      </c>
      <c r="CR32" s="6" t="str">
        <f t="shared" si="48"/>
        <v/>
      </c>
      <c r="CS32" s="6" t="str">
        <f t="shared" si="49"/>
        <v/>
      </c>
      <c r="CT32" s="6" t="str">
        <f t="shared" si="50"/>
        <v/>
      </c>
      <c r="CU32" s="6" t="str">
        <f t="shared" si="51"/>
        <v/>
      </c>
      <c r="CV32" s="6" t="str">
        <f t="shared" si="52"/>
        <v/>
      </c>
      <c r="CZ32" s="7" t="str">
        <f t="shared" si="53"/>
        <v>https://www.cv-helios.net/classifications/26-eso.jpg</v>
      </c>
      <c r="DA32" s="7" t="s">
        <v>47</v>
      </c>
      <c r="DC32" s="23" t="str">
        <f t="shared" si="54"/>
        <v/>
      </c>
    </row>
    <row r="33" spans="1:107" x14ac:dyDescent="0.35">
      <c r="A33" s="12">
        <v>28</v>
      </c>
      <c r="B33" s="49"/>
      <c r="C33" s="37"/>
      <c r="D33" s="4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24" t="str">
        <f t="shared" si="1"/>
        <v/>
      </c>
      <c r="AD33" s="47">
        <f t="shared" si="0"/>
        <v>0</v>
      </c>
      <c r="AE33" s="2"/>
      <c r="AF33" s="51" t="str">
        <f t="shared" si="55"/>
        <v>FSO</v>
      </c>
      <c r="AG33" s="34">
        <v>27</v>
      </c>
      <c r="AI33" s="4" t="str">
        <f t="shared" si="2"/>
        <v/>
      </c>
      <c r="AJ33" s="4" t="str">
        <f t="shared" si="3"/>
        <v/>
      </c>
      <c r="AK33" s="4" t="str">
        <f t="shared" si="4"/>
        <v/>
      </c>
      <c r="AL33" s="4" t="str">
        <f t="shared" si="5"/>
        <v/>
      </c>
      <c r="AM33" s="4" t="str">
        <f t="shared" si="6"/>
        <v/>
      </c>
      <c r="AN33" s="4" t="str">
        <f t="shared" si="7"/>
        <v/>
      </c>
      <c r="AO33" s="4" t="str">
        <f t="shared" si="8"/>
        <v/>
      </c>
      <c r="AP33" s="4" t="str">
        <f t="shared" si="9"/>
        <v/>
      </c>
      <c r="AQ33" s="4" t="str">
        <f t="shared" si="10"/>
        <v/>
      </c>
      <c r="AR33" s="4" t="str">
        <f t="shared" si="11"/>
        <v/>
      </c>
      <c r="AS33" s="4" t="str">
        <f t="shared" si="12"/>
        <v/>
      </c>
      <c r="AT33" s="4" t="str">
        <f t="shared" si="13"/>
        <v/>
      </c>
      <c r="AU33" s="4" t="str">
        <f t="shared" si="14"/>
        <v/>
      </c>
      <c r="AV33" s="4" t="str">
        <f t="shared" si="15"/>
        <v/>
      </c>
      <c r="AW33" s="4" t="str">
        <f t="shared" si="16"/>
        <v/>
      </c>
      <c r="AX33" s="4" t="str">
        <f t="shared" si="17"/>
        <v/>
      </c>
      <c r="AY33" s="4" t="str">
        <f t="shared" si="18"/>
        <v/>
      </c>
      <c r="AZ33" s="4" t="str">
        <f t="shared" si="19"/>
        <v/>
      </c>
      <c r="BA33" s="4" t="str">
        <f t="shared" si="20"/>
        <v/>
      </c>
      <c r="BB33" s="4" t="str">
        <f t="shared" si="21"/>
        <v/>
      </c>
      <c r="BC33" s="4" t="str">
        <f t="shared" si="22"/>
        <v/>
      </c>
      <c r="BD33" s="4" t="str">
        <f t="shared" si="23"/>
        <v/>
      </c>
      <c r="BE33" s="4" t="str">
        <f t="shared" si="24"/>
        <v/>
      </c>
      <c r="BF33" s="4" t="str">
        <f t="shared" si="25"/>
        <v/>
      </c>
      <c r="BG33" s="4" t="str">
        <f t="shared" si="26"/>
        <v/>
      </c>
      <c r="BL33" s="8" t="str">
        <f t="shared" si="27"/>
        <v xml:space="preserve"> 27|||||||||||||||||||||||||||||</v>
      </c>
      <c r="BM33" s="10"/>
      <c r="BN33" s="10"/>
      <c r="BO33" s="10"/>
      <c r="BP33" s="10"/>
      <c r="BQ33" s="10"/>
      <c r="BR33" s="8"/>
      <c r="BS33" s="10"/>
      <c r="BT33" s="10"/>
      <c r="BU33" s="10"/>
      <c r="BV33" s="10"/>
      <c r="BX33" s="6" t="str">
        <f t="shared" si="28"/>
        <v/>
      </c>
      <c r="BY33" s="6" t="str">
        <f t="shared" si="29"/>
        <v/>
      </c>
      <c r="BZ33" s="6" t="str">
        <f t="shared" si="30"/>
        <v/>
      </c>
      <c r="CA33" s="6" t="str">
        <f t="shared" si="31"/>
        <v/>
      </c>
      <c r="CB33" s="6" t="str">
        <f t="shared" si="32"/>
        <v/>
      </c>
      <c r="CC33" s="6" t="str">
        <f t="shared" si="33"/>
        <v/>
      </c>
      <c r="CD33" s="6" t="str">
        <f t="shared" si="34"/>
        <v/>
      </c>
      <c r="CE33" s="6" t="str">
        <f t="shared" si="35"/>
        <v/>
      </c>
      <c r="CF33" s="6" t="str">
        <f t="shared" si="36"/>
        <v/>
      </c>
      <c r="CG33" s="6" t="str">
        <f t="shared" si="37"/>
        <v/>
      </c>
      <c r="CH33" s="6" t="str">
        <f t="shared" si="38"/>
        <v/>
      </c>
      <c r="CI33" s="6" t="str">
        <f t="shared" si="39"/>
        <v/>
      </c>
      <c r="CJ33" s="6" t="str">
        <f t="shared" si="40"/>
        <v/>
      </c>
      <c r="CK33" s="6" t="str">
        <f t="shared" si="41"/>
        <v/>
      </c>
      <c r="CL33" s="6" t="str">
        <f t="shared" si="42"/>
        <v/>
      </c>
      <c r="CM33" s="6" t="str">
        <f t="shared" si="43"/>
        <v/>
      </c>
      <c r="CN33" s="6" t="str">
        <f t="shared" si="44"/>
        <v/>
      </c>
      <c r="CO33" s="6" t="str">
        <f t="shared" si="45"/>
        <v/>
      </c>
      <c r="CP33" s="6" t="str">
        <f t="shared" si="46"/>
        <v/>
      </c>
      <c r="CQ33" s="6" t="str">
        <f t="shared" si="47"/>
        <v/>
      </c>
      <c r="CR33" s="6" t="str">
        <f t="shared" si="48"/>
        <v/>
      </c>
      <c r="CS33" s="6" t="str">
        <f t="shared" si="49"/>
        <v/>
      </c>
      <c r="CT33" s="6" t="str">
        <f t="shared" si="50"/>
        <v/>
      </c>
      <c r="CU33" s="6" t="str">
        <f t="shared" si="51"/>
        <v/>
      </c>
      <c r="CV33" s="6" t="str">
        <f t="shared" si="52"/>
        <v/>
      </c>
      <c r="CZ33" s="7" t="str">
        <f t="shared" si="53"/>
        <v>https://www.cv-helios.net/classifications/27-fso.jpg</v>
      </c>
      <c r="DA33" s="7" t="s">
        <v>48</v>
      </c>
      <c r="DC33" s="23" t="str">
        <f t="shared" si="54"/>
        <v/>
      </c>
    </row>
    <row r="34" spans="1:107" x14ac:dyDescent="0.35">
      <c r="A34" s="12">
        <v>29</v>
      </c>
      <c r="B34" s="49"/>
      <c r="C34" s="37"/>
      <c r="D34" s="4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24" t="str">
        <f t="shared" si="1"/>
        <v/>
      </c>
      <c r="AD34" s="47">
        <f t="shared" si="0"/>
        <v>0</v>
      </c>
      <c r="AE34" s="2"/>
      <c r="AF34" s="51" t="str">
        <f t="shared" si="55"/>
        <v>DSI</v>
      </c>
      <c r="AG34" s="34">
        <v>28</v>
      </c>
      <c r="AI34" s="4" t="str">
        <f t="shared" si="2"/>
        <v/>
      </c>
      <c r="AJ34" s="4" t="str">
        <f t="shared" si="3"/>
        <v/>
      </c>
      <c r="AK34" s="4" t="str">
        <f t="shared" si="4"/>
        <v/>
      </c>
      <c r="AL34" s="4" t="str">
        <f t="shared" si="5"/>
        <v/>
      </c>
      <c r="AM34" s="4" t="str">
        <f t="shared" si="6"/>
        <v/>
      </c>
      <c r="AN34" s="4" t="str">
        <f t="shared" si="7"/>
        <v/>
      </c>
      <c r="AO34" s="4" t="str">
        <f t="shared" si="8"/>
        <v/>
      </c>
      <c r="AP34" s="4" t="str">
        <f t="shared" si="9"/>
        <v/>
      </c>
      <c r="AQ34" s="4" t="str">
        <f t="shared" si="10"/>
        <v/>
      </c>
      <c r="AR34" s="4" t="str">
        <f t="shared" si="11"/>
        <v/>
      </c>
      <c r="AS34" s="4" t="str">
        <f t="shared" si="12"/>
        <v/>
      </c>
      <c r="AT34" s="4" t="str">
        <f t="shared" si="13"/>
        <v/>
      </c>
      <c r="AU34" s="4" t="str">
        <f t="shared" si="14"/>
        <v/>
      </c>
      <c r="AV34" s="4" t="str">
        <f t="shared" si="15"/>
        <v/>
      </c>
      <c r="AW34" s="4" t="str">
        <f t="shared" si="16"/>
        <v/>
      </c>
      <c r="AX34" s="4" t="str">
        <f t="shared" si="17"/>
        <v/>
      </c>
      <c r="AY34" s="4" t="str">
        <f t="shared" si="18"/>
        <v/>
      </c>
      <c r="AZ34" s="4" t="str">
        <f t="shared" si="19"/>
        <v/>
      </c>
      <c r="BA34" s="4" t="str">
        <f t="shared" si="20"/>
        <v/>
      </c>
      <c r="BB34" s="4" t="str">
        <f t="shared" si="21"/>
        <v/>
      </c>
      <c r="BC34" s="4" t="str">
        <f t="shared" si="22"/>
        <v/>
      </c>
      <c r="BD34" s="4" t="str">
        <f t="shared" si="23"/>
        <v/>
      </c>
      <c r="BE34" s="4" t="str">
        <f t="shared" si="24"/>
        <v/>
      </c>
      <c r="BF34" s="4" t="str">
        <f t="shared" si="25"/>
        <v/>
      </c>
      <c r="BG34" s="4" t="str">
        <f t="shared" si="26"/>
        <v/>
      </c>
      <c r="BL34" s="8" t="str">
        <f t="shared" si="27"/>
        <v xml:space="preserve"> 28|||||||||||||||||||||||||||||</v>
      </c>
      <c r="BM34" s="10"/>
      <c r="BN34" s="10"/>
      <c r="BO34" s="10"/>
      <c r="BP34" s="10"/>
      <c r="BQ34" s="10"/>
      <c r="BR34" s="8"/>
      <c r="BS34" s="10"/>
      <c r="BT34" s="10"/>
      <c r="BU34" s="10"/>
      <c r="BV34" s="10"/>
      <c r="BX34" s="6" t="str">
        <f t="shared" si="28"/>
        <v/>
      </c>
      <c r="BY34" s="6" t="str">
        <f t="shared" si="29"/>
        <v/>
      </c>
      <c r="BZ34" s="6" t="str">
        <f t="shared" si="30"/>
        <v/>
      </c>
      <c r="CA34" s="6" t="str">
        <f t="shared" si="31"/>
        <v/>
      </c>
      <c r="CB34" s="6" t="str">
        <f t="shared" si="32"/>
        <v/>
      </c>
      <c r="CC34" s="6" t="str">
        <f t="shared" si="33"/>
        <v/>
      </c>
      <c r="CD34" s="6" t="str">
        <f t="shared" si="34"/>
        <v/>
      </c>
      <c r="CE34" s="6" t="str">
        <f t="shared" si="35"/>
        <v/>
      </c>
      <c r="CF34" s="6" t="str">
        <f t="shared" si="36"/>
        <v/>
      </c>
      <c r="CG34" s="6" t="str">
        <f t="shared" si="37"/>
        <v/>
      </c>
      <c r="CH34" s="6" t="str">
        <f t="shared" si="38"/>
        <v/>
      </c>
      <c r="CI34" s="6" t="str">
        <f t="shared" si="39"/>
        <v/>
      </c>
      <c r="CJ34" s="6" t="str">
        <f t="shared" si="40"/>
        <v/>
      </c>
      <c r="CK34" s="6" t="str">
        <f t="shared" si="41"/>
        <v/>
      </c>
      <c r="CL34" s="6" t="str">
        <f t="shared" si="42"/>
        <v/>
      </c>
      <c r="CM34" s="6" t="str">
        <f t="shared" si="43"/>
        <v/>
      </c>
      <c r="CN34" s="6" t="str">
        <f t="shared" si="44"/>
        <v/>
      </c>
      <c r="CO34" s="6" t="str">
        <f t="shared" si="45"/>
        <v/>
      </c>
      <c r="CP34" s="6" t="str">
        <f t="shared" si="46"/>
        <v/>
      </c>
      <c r="CQ34" s="6" t="str">
        <f t="shared" si="47"/>
        <v/>
      </c>
      <c r="CR34" s="6" t="str">
        <f t="shared" si="48"/>
        <v/>
      </c>
      <c r="CS34" s="6" t="str">
        <f t="shared" si="49"/>
        <v/>
      </c>
      <c r="CT34" s="6" t="str">
        <f t="shared" si="50"/>
        <v/>
      </c>
      <c r="CU34" s="6" t="str">
        <f t="shared" si="51"/>
        <v/>
      </c>
      <c r="CV34" s="6" t="str">
        <f t="shared" si="52"/>
        <v/>
      </c>
      <c r="CZ34" s="7" t="str">
        <f t="shared" si="53"/>
        <v>https://www.cv-helios.net/classifications/28-dsi.jpg</v>
      </c>
      <c r="DA34" s="7" t="s">
        <v>49</v>
      </c>
      <c r="DC34" s="23" t="str">
        <f t="shared" si="54"/>
        <v/>
      </c>
    </row>
    <row r="35" spans="1:107" x14ac:dyDescent="0.35">
      <c r="A35" s="12">
        <v>30</v>
      </c>
      <c r="B35" s="49"/>
      <c r="C35" s="37"/>
      <c r="D35" s="4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24" t="str">
        <f t="shared" si="1"/>
        <v/>
      </c>
      <c r="AD35" s="47">
        <f t="shared" si="0"/>
        <v>0</v>
      </c>
      <c r="AE35" s="2"/>
      <c r="AF35" s="51" t="str">
        <f t="shared" si="55"/>
        <v>ESI</v>
      </c>
      <c r="AG35" s="34">
        <v>29</v>
      </c>
      <c r="AI35" s="4" t="str">
        <f t="shared" si="2"/>
        <v/>
      </c>
      <c r="AJ35" s="4" t="str">
        <f t="shared" si="3"/>
        <v/>
      </c>
      <c r="AK35" s="4" t="str">
        <f t="shared" si="4"/>
        <v/>
      </c>
      <c r="AL35" s="4" t="str">
        <f t="shared" si="5"/>
        <v/>
      </c>
      <c r="AM35" s="4" t="str">
        <f t="shared" si="6"/>
        <v/>
      </c>
      <c r="AN35" s="4" t="str">
        <f t="shared" si="7"/>
        <v/>
      </c>
      <c r="AO35" s="4" t="str">
        <f t="shared" si="8"/>
        <v/>
      </c>
      <c r="AP35" s="4" t="str">
        <f t="shared" si="9"/>
        <v/>
      </c>
      <c r="AQ35" s="4" t="str">
        <f t="shared" si="10"/>
        <v/>
      </c>
      <c r="AR35" s="4" t="str">
        <f t="shared" si="11"/>
        <v/>
      </c>
      <c r="AS35" s="4" t="str">
        <f t="shared" si="12"/>
        <v/>
      </c>
      <c r="AT35" s="4" t="str">
        <f t="shared" si="13"/>
        <v/>
      </c>
      <c r="AU35" s="4" t="str">
        <f t="shared" si="14"/>
        <v/>
      </c>
      <c r="AV35" s="4" t="str">
        <f t="shared" si="15"/>
        <v/>
      </c>
      <c r="AW35" s="4" t="str">
        <f t="shared" si="16"/>
        <v/>
      </c>
      <c r="AX35" s="4" t="str">
        <f t="shared" si="17"/>
        <v/>
      </c>
      <c r="AY35" s="4" t="str">
        <f t="shared" si="18"/>
        <v/>
      </c>
      <c r="AZ35" s="4" t="str">
        <f t="shared" si="19"/>
        <v/>
      </c>
      <c r="BA35" s="4" t="str">
        <f t="shared" si="20"/>
        <v/>
      </c>
      <c r="BB35" s="4" t="str">
        <f t="shared" si="21"/>
        <v/>
      </c>
      <c r="BC35" s="4" t="str">
        <f t="shared" si="22"/>
        <v/>
      </c>
      <c r="BD35" s="4" t="str">
        <f t="shared" si="23"/>
        <v/>
      </c>
      <c r="BE35" s="4" t="str">
        <f t="shared" si="24"/>
        <v/>
      </c>
      <c r="BF35" s="4" t="str">
        <f t="shared" si="25"/>
        <v/>
      </c>
      <c r="BG35" s="4" t="str">
        <f t="shared" si="26"/>
        <v/>
      </c>
      <c r="BL35" s="8" t="str">
        <f t="shared" si="27"/>
        <v xml:space="preserve"> 29|||||||||||||||||||||||||||||</v>
      </c>
      <c r="BM35" s="10"/>
      <c r="BN35" s="10"/>
      <c r="BO35" s="10"/>
      <c r="BP35" s="10"/>
      <c r="BQ35" s="10"/>
      <c r="BR35" s="8"/>
      <c r="BS35" s="10"/>
      <c r="BT35" s="10"/>
      <c r="BU35" s="10"/>
      <c r="BV35" s="10"/>
      <c r="BX35" s="6" t="str">
        <f t="shared" si="28"/>
        <v/>
      </c>
      <c r="BY35" s="6" t="str">
        <f t="shared" si="29"/>
        <v/>
      </c>
      <c r="BZ35" s="6" t="str">
        <f t="shared" si="30"/>
        <v/>
      </c>
      <c r="CA35" s="6" t="str">
        <f t="shared" si="31"/>
        <v/>
      </c>
      <c r="CB35" s="6" t="str">
        <f t="shared" si="32"/>
        <v/>
      </c>
      <c r="CC35" s="6" t="str">
        <f t="shared" si="33"/>
        <v/>
      </c>
      <c r="CD35" s="6" t="str">
        <f t="shared" si="34"/>
        <v/>
      </c>
      <c r="CE35" s="6" t="str">
        <f t="shared" si="35"/>
        <v/>
      </c>
      <c r="CF35" s="6" t="str">
        <f t="shared" si="36"/>
        <v/>
      </c>
      <c r="CG35" s="6" t="str">
        <f t="shared" si="37"/>
        <v/>
      </c>
      <c r="CH35" s="6" t="str">
        <f t="shared" si="38"/>
        <v/>
      </c>
      <c r="CI35" s="6" t="str">
        <f t="shared" si="39"/>
        <v/>
      </c>
      <c r="CJ35" s="6" t="str">
        <f t="shared" si="40"/>
        <v/>
      </c>
      <c r="CK35" s="6" t="str">
        <f t="shared" si="41"/>
        <v/>
      </c>
      <c r="CL35" s="6" t="str">
        <f t="shared" si="42"/>
        <v/>
      </c>
      <c r="CM35" s="6" t="str">
        <f t="shared" si="43"/>
        <v/>
      </c>
      <c r="CN35" s="6" t="str">
        <f t="shared" si="44"/>
        <v/>
      </c>
      <c r="CO35" s="6" t="str">
        <f t="shared" si="45"/>
        <v/>
      </c>
      <c r="CP35" s="6" t="str">
        <f t="shared" si="46"/>
        <v/>
      </c>
      <c r="CQ35" s="6" t="str">
        <f t="shared" si="47"/>
        <v/>
      </c>
      <c r="CR35" s="6" t="str">
        <f t="shared" si="48"/>
        <v/>
      </c>
      <c r="CS35" s="6" t="str">
        <f t="shared" si="49"/>
        <v/>
      </c>
      <c r="CT35" s="6" t="str">
        <f t="shared" si="50"/>
        <v/>
      </c>
      <c r="CU35" s="6" t="str">
        <f t="shared" si="51"/>
        <v/>
      </c>
      <c r="CV35" s="6" t="str">
        <f t="shared" si="52"/>
        <v/>
      </c>
      <c r="CZ35" s="7" t="str">
        <f t="shared" si="53"/>
        <v>https://www.cv-helios.net/classifications/29-esi.jpg</v>
      </c>
      <c r="DA35" s="7" t="s">
        <v>50</v>
      </c>
      <c r="DC35" s="23" t="str">
        <f t="shared" si="54"/>
        <v/>
      </c>
    </row>
    <row r="36" spans="1:107" ht="15" thickBot="1" x14ac:dyDescent="0.4">
      <c r="A36" s="13">
        <v>31</v>
      </c>
      <c r="B36" s="50"/>
      <c r="C36" s="38"/>
      <c r="D36" s="45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 t="str">
        <f t="shared" si="1"/>
        <v/>
      </c>
      <c r="AD36" s="47">
        <f t="shared" si="0"/>
        <v>0</v>
      </c>
      <c r="AE36" s="2"/>
      <c r="AF36" s="51" t="str">
        <f t="shared" si="55"/>
        <v>FSI</v>
      </c>
      <c r="AG36" s="34">
        <v>30</v>
      </c>
      <c r="AI36" s="4" t="str">
        <f t="shared" si="2"/>
        <v/>
      </c>
      <c r="AJ36" s="4" t="str">
        <f t="shared" si="3"/>
        <v/>
      </c>
      <c r="AK36" s="4" t="str">
        <f t="shared" si="4"/>
        <v/>
      </c>
      <c r="AL36" s="4" t="str">
        <f t="shared" si="5"/>
        <v/>
      </c>
      <c r="AM36" s="4" t="str">
        <f t="shared" si="6"/>
        <v/>
      </c>
      <c r="AN36" s="4" t="str">
        <f t="shared" si="7"/>
        <v/>
      </c>
      <c r="AO36" s="4" t="str">
        <f t="shared" si="8"/>
        <v/>
      </c>
      <c r="AP36" s="4" t="str">
        <f t="shared" si="9"/>
        <v/>
      </c>
      <c r="AQ36" s="4" t="str">
        <f t="shared" si="10"/>
        <v/>
      </c>
      <c r="AR36" s="4" t="str">
        <f t="shared" si="11"/>
        <v/>
      </c>
      <c r="AS36" s="4" t="str">
        <f t="shared" si="12"/>
        <v/>
      </c>
      <c r="AT36" s="4" t="str">
        <f t="shared" si="13"/>
        <v/>
      </c>
      <c r="AU36" s="4" t="str">
        <f t="shared" si="14"/>
        <v/>
      </c>
      <c r="AV36" s="4" t="str">
        <f t="shared" si="15"/>
        <v/>
      </c>
      <c r="AW36" s="4" t="str">
        <f t="shared" si="16"/>
        <v/>
      </c>
      <c r="AX36" s="4" t="str">
        <f t="shared" si="17"/>
        <v/>
      </c>
      <c r="AY36" s="4" t="str">
        <f t="shared" si="18"/>
        <v/>
      </c>
      <c r="AZ36" s="4" t="str">
        <f t="shared" si="19"/>
        <v/>
      </c>
      <c r="BA36" s="4" t="str">
        <f t="shared" si="20"/>
        <v/>
      </c>
      <c r="BB36" s="4" t="str">
        <f t="shared" si="21"/>
        <v/>
      </c>
      <c r="BC36" s="4" t="str">
        <f t="shared" si="22"/>
        <v/>
      </c>
      <c r="BD36" s="4" t="str">
        <f t="shared" si="23"/>
        <v/>
      </c>
      <c r="BE36" s="4" t="str">
        <f t="shared" si="24"/>
        <v/>
      </c>
      <c r="BF36" s="4" t="str">
        <f t="shared" si="25"/>
        <v/>
      </c>
      <c r="BG36" s="4" t="str">
        <f t="shared" si="26"/>
        <v/>
      </c>
      <c r="BL36" s="8" t="str">
        <f t="shared" si="27"/>
        <v xml:space="preserve"> 30|||||||||||||||||||||||||||||</v>
      </c>
      <c r="BM36" s="10"/>
      <c r="BN36" s="10"/>
      <c r="BO36" s="10"/>
      <c r="BP36" s="10"/>
      <c r="BQ36" s="10"/>
      <c r="BR36" s="8"/>
      <c r="BS36" s="10"/>
      <c r="BT36" s="10"/>
      <c r="BU36" s="10"/>
      <c r="BV36" s="10"/>
      <c r="BX36" s="6" t="str">
        <f t="shared" si="28"/>
        <v/>
      </c>
      <c r="BY36" s="6" t="str">
        <f t="shared" si="29"/>
        <v/>
      </c>
      <c r="BZ36" s="6" t="str">
        <f t="shared" si="30"/>
        <v/>
      </c>
      <c r="CA36" s="6" t="str">
        <f t="shared" si="31"/>
        <v/>
      </c>
      <c r="CB36" s="6" t="str">
        <f t="shared" si="32"/>
        <v/>
      </c>
      <c r="CC36" s="6" t="str">
        <f t="shared" si="33"/>
        <v/>
      </c>
      <c r="CD36" s="6" t="str">
        <f t="shared" si="34"/>
        <v/>
      </c>
      <c r="CE36" s="6" t="str">
        <f t="shared" si="35"/>
        <v/>
      </c>
      <c r="CF36" s="6" t="str">
        <f t="shared" si="36"/>
        <v/>
      </c>
      <c r="CG36" s="6" t="str">
        <f t="shared" si="37"/>
        <v/>
      </c>
      <c r="CH36" s="6" t="str">
        <f t="shared" si="38"/>
        <v/>
      </c>
      <c r="CI36" s="6" t="str">
        <f t="shared" si="39"/>
        <v/>
      </c>
      <c r="CJ36" s="6" t="str">
        <f t="shared" si="40"/>
        <v/>
      </c>
      <c r="CK36" s="6" t="str">
        <f t="shared" si="41"/>
        <v/>
      </c>
      <c r="CL36" s="6" t="str">
        <f t="shared" si="42"/>
        <v/>
      </c>
      <c r="CM36" s="6" t="str">
        <f t="shared" si="43"/>
        <v/>
      </c>
      <c r="CN36" s="6" t="str">
        <f t="shared" si="44"/>
        <v/>
      </c>
      <c r="CO36" s="6" t="str">
        <f t="shared" si="45"/>
        <v/>
      </c>
      <c r="CP36" s="6" t="str">
        <f t="shared" si="46"/>
        <v/>
      </c>
      <c r="CQ36" s="6" t="str">
        <f t="shared" si="47"/>
        <v/>
      </c>
      <c r="CR36" s="6" t="str">
        <f t="shared" si="48"/>
        <v/>
      </c>
      <c r="CS36" s="6" t="str">
        <f t="shared" si="49"/>
        <v/>
      </c>
      <c r="CT36" s="6" t="str">
        <f t="shared" si="50"/>
        <v/>
      </c>
      <c r="CU36" s="6" t="str">
        <f t="shared" si="51"/>
        <v/>
      </c>
      <c r="CV36" s="6" t="str">
        <f t="shared" si="52"/>
        <v/>
      </c>
      <c r="CZ36" s="7" t="str">
        <f t="shared" si="53"/>
        <v>https://www.cv-helios.net/classifications/30-fsi.jpg</v>
      </c>
      <c r="DA36" s="7" t="s">
        <v>51</v>
      </c>
      <c r="DC36" s="23" t="str">
        <f t="shared" si="54"/>
        <v/>
      </c>
    </row>
    <row r="37" spans="1:107" x14ac:dyDescent="0.35">
      <c r="A37" s="106" t="s">
        <v>149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8"/>
      <c r="AE37" s="2"/>
      <c r="AF37" s="51" t="str">
        <f t="shared" si="55"/>
        <v>DAC</v>
      </c>
      <c r="AG37" s="34">
        <v>31</v>
      </c>
      <c r="AI37" s="4" t="str">
        <f t="shared" si="2"/>
        <v/>
      </c>
      <c r="AJ37" s="4" t="str">
        <f t="shared" si="3"/>
        <v/>
      </c>
      <c r="AK37" s="4" t="str">
        <f t="shared" si="4"/>
        <v/>
      </c>
      <c r="AL37" s="4" t="str">
        <f t="shared" si="5"/>
        <v/>
      </c>
      <c r="AM37" s="4" t="str">
        <f t="shared" si="6"/>
        <v/>
      </c>
      <c r="AN37" s="4" t="str">
        <f t="shared" si="7"/>
        <v/>
      </c>
      <c r="AO37" s="4" t="str">
        <f t="shared" si="8"/>
        <v/>
      </c>
      <c r="AP37" s="4" t="str">
        <f t="shared" si="9"/>
        <v/>
      </c>
      <c r="AQ37" s="4" t="str">
        <f t="shared" si="10"/>
        <v/>
      </c>
      <c r="AR37" s="4" t="str">
        <f t="shared" si="11"/>
        <v/>
      </c>
      <c r="AS37" s="4" t="str">
        <f t="shared" si="12"/>
        <v/>
      </c>
      <c r="AT37" s="4" t="str">
        <f t="shared" si="13"/>
        <v/>
      </c>
      <c r="AU37" s="4" t="str">
        <f t="shared" si="14"/>
        <v/>
      </c>
      <c r="AV37" s="4" t="str">
        <f t="shared" si="15"/>
        <v/>
      </c>
      <c r="AW37" s="4" t="str">
        <f t="shared" si="16"/>
        <v/>
      </c>
      <c r="AX37" s="4" t="str">
        <f t="shared" si="17"/>
        <v/>
      </c>
      <c r="AY37" s="4" t="str">
        <f t="shared" si="18"/>
        <v/>
      </c>
      <c r="AZ37" s="4" t="str">
        <f t="shared" si="19"/>
        <v/>
      </c>
      <c r="BA37" s="4" t="str">
        <f t="shared" si="20"/>
        <v/>
      </c>
      <c r="BB37" s="4" t="str">
        <f t="shared" si="21"/>
        <v/>
      </c>
      <c r="BC37" s="4" t="str">
        <f t="shared" si="22"/>
        <v/>
      </c>
      <c r="BD37" s="4" t="str">
        <f t="shared" si="23"/>
        <v/>
      </c>
      <c r="BE37" s="4" t="str">
        <f t="shared" si="24"/>
        <v/>
      </c>
      <c r="BF37" s="4" t="str">
        <f t="shared" si="25"/>
        <v/>
      </c>
      <c r="BG37" s="4" t="str">
        <f t="shared" si="26"/>
        <v/>
      </c>
      <c r="BL37" s="8" t="str">
        <f t="shared" si="27"/>
        <v xml:space="preserve"> 31|||||||||||||||||||||||||||||</v>
      </c>
      <c r="BM37" s="10"/>
      <c r="BN37" s="10"/>
      <c r="BO37" s="10"/>
      <c r="BP37" s="10"/>
      <c r="BQ37" s="10"/>
      <c r="BR37" s="8"/>
      <c r="BS37" s="10"/>
      <c r="BT37" s="10"/>
      <c r="BU37" s="10"/>
      <c r="BV37" s="10"/>
      <c r="BX37" s="6" t="str">
        <f t="shared" si="28"/>
        <v/>
      </c>
      <c r="BY37" s="6" t="str">
        <f t="shared" si="29"/>
        <v/>
      </c>
      <c r="BZ37" s="6" t="str">
        <f t="shared" si="30"/>
        <v/>
      </c>
      <c r="CA37" s="6" t="str">
        <f t="shared" si="31"/>
        <v/>
      </c>
      <c r="CB37" s="6" t="str">
        <f t="shared" si="32"/>
        <v/>
      </c>
      <c r="CC37" s="6" t="str">
        <f t="shared" si="33"/>
        <v/>
      </c>
      <c r="CD37" s="6" t="str">
        <f t="shared" si="34"/>
        <v/>
      </c>
      <c r="CE37" s="6" t="str">
        <f t="shared" si="35"/>
        <v/>
      </c>
      <c r="CF37" s="6" t="str">
        <f t="shared" si="36"/>
        <v/>
      </c>
      <c r="CG37" s="6" t="str">
        <f t="shared" si="37"/>
        <v/>
      </c>
      <c r="CH37" s="6" t="str">
        <f t="shared" si="38"/>
        <v/>
      </c>
      <c r="CI37" s="6" t="str">
        <f t="shared" si="39"/>
        <v/>
      </c>
      <c r="CJ37" s="6" t="str">
        <f t="shared" si="40"/>
        <v/>
      </c>
      <c r="CK37" s="6" t="str">
        <f t="shared" si="41"/>
        <v/>
      </c>
      <c r="CL37" s="6" t="str">
        <f t="shared" si="42"/>
        <v/>
      </c>
      <c r="CM37" s="6" t="str">
        <f t="shared" si="43"/>
        <v/>
      </c>
      <c r="CN37" s="6" t="str">
        <f t="shared" si="44"/>
        <v/>
      </c>
      <c r="CO37" s="6" t="str">
        <f t="shared" si="45"/>
        <v/>
      </c>
      <c r="CP37" s="6" t="str">
        <f t="shared" si="46"/>
        <v/>
      </c>
      <c r="CQ37" s="6" t="str">
        <f t="shared" si="47"/>
        <v/>
      </c>
      <c r="CR37" s="6" t="str">
        <f t="shared" si="48"/>
        <v/>
      </c>
      <c r="CS37" s="6" t="str">
        <f t="shared" si="49"/>
        <v/>
      </c>
      <c r="CT37" s="6" t="str">
        <f t="shared" si="50"/>
        <v/>
      </c>
      <c r="CU37" s="6" t="str">
        <f t="shared" si="51"/>
        <v/>
      </c>
      <c r="CV37" s="6" t="str">
        <f t="shared" si="52"/>
        <v/>
      </c>
      <c r="CZ37" s="7" t="str">
        <f t="shared" si="53"/>
        <v>https://www.cv-helios.net/classifications/31-dac.jpg</v>
      </c>
      <c r="DA37" s="7" t="s">
        <v>52</v>
      </c>
      <c r="DC37" s="23" t="str">
        <f t="shared" si="54"/>
        <v/>
      </c>
    </row>
    <row r="38" spans="1:107" x14ac:dyDescent="0.3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1"/>
      <c r="AF38" s="51" t="str">
        <f t="shared" si="55"/>
        <v>EAC</v>
      </c>
      <c r="AG38" s="34">
        <v>32</v>
      </c>
      <c r="CZ38" s="7" t="str">
        <f t="shared" si="53"/>
        <v>https://www.cv-helios.net/classifications/32-eac.jpg</v>
      </c>
      <c r="DA38" s="7" t="s">
        <v>53</v>
      </c>
    </row>
    <row r="39" spans="1:107" x14ac:dyDescent="0.3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  <c r="AF39" s="51" t="str">
        <f t="shared" si="55"/>
        <v>FAC</v>
      </c>
      <c r="AG39" s="34">
        <v>33</v>
      </c>
      <c r="CZ39" s="7" t="str">
        <f t="shared" ref="CZ39:CZ41" si="56">CONCATENATE("https://www.cv-helios.net/classifications/",AG39,"-",LOWER(DA39),".jpg")</f>
        <v>https://www.cv-helios.net/classifications/33-fac.jpg</v>
      </c>
      <c r="DA39" s="7" t="s">
        <v>54</v>
      </c>
    </row>
    <row r="40" spans="1:107" ht="15" thickBot="1" x14ac:dyDescent="0.4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4"/>
      <c r="AF40" s="51" t="str">
        <f t="shared" si="55"/>
        <v>DSC</v>
      </c>
      <c r="AG40" s="34">
        <v>34</v>
      </c>
      <c r="CZ40" s="7" t="str">
        <f t="shared" si="56"/>
        <v>https://www.cv-helios.net/classifications/34-dsc.jpg</v>
      </c>
      <c r="DA40" s="7" t="s">
        <v>55</v>
      </c>
    </row>
    <row r="41" spans="1:107" ht="14.5" customHeight="1" x14ac:dyDescent="0.35">
      <c r="A41" s="65" t="s">
        <v>119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7"/>
      <c r="AF41" s="51" t="str">
        <f t="shared" si="55"/>
        <v>ESC</v>
      </c>
      <c r="AG41" s="34">
        <v>35</v>
      </c>
      <c r="CZ41" s="7" t="str">
        <f t="shared" si="56"/>
        <v>https://www.cv-helios.net/classifications/35-esc.jpg</v>
      </c>
      <c r="DA41" s="7" t="s">
        <v>56</v>
      </c>
    </row>
    <row r="42" spans="1:107" ht="14.5" customHeight="1" thickBot="1" x14ac:dyDescent="0.4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0"/>
      <c r="AF42" s="51" t="str">
        <f>HYPERLINK(CZ43,DA43)</f>
        <v>FSC</v>
      </c>
      <c r="AG42" s="34">
        <v>36</v>
      </c>
      <c r="CZ42" s="7"/>
      <c r="DA42" s="7"/>
    </row>
    <row r="43" spans="1:107" ht="14.5" customHeight="1" x14ac:dyDescent="0.35">
      <c r="A43" s="27"/>
      <c r="AC43" s="28"/>
      <c r="AF43" s="51" t="str">
        <f>HYPERLINK(CZ44,DA44)</f>
        <v>HKX</v>
      </c>
      <c r="AG43" s="34">
        <v>37</v>
      </c>
      <c r="CZ43" s="7" t="str">
        <f>CONCATENATE("https://www.cv-helios.net/classifications/",AG42,"-",LOWER(DA43),".jpg")</f>
        <v>https://www.cv-helios.net/classifications/36-fsc.jpg</v>
      </c>
      <c r="DA43" s="7" t="s">
        <v>57</v>
      </c>
    </row>
    <row r="44" spans="1:107" ht="14.5" customHeight="1" x14ac:dyDescent="0.35">
      <c r="A44" s="27"/>
      <c r="AC44" s="28"/>
      <c r="AF44" s="51" t="str">
        <f>HYPERLINK(CZ45,DA45)</f>
        <v>CKO</v>
      </c>
      <c r="AG44" s="34">
        <v>38</v>
      </c>
      <c r="CZ44" s="7" t="str">
        <f>CONCATENATE("https://www.cv-helios.net/classifications/",AG43,"-",LOWER(DA44),".jpg")</f>
        <v>https://www.cv-helios.net/classifications/37-hkx.jpg</v>
      </c>
      <c r="DA44" s="7" t="s">
        <v>58</v>
      </c>
    </row>
    <row r="45" spans="1:107" ht="14.5" customHeight="1" x14ac:dyDescent="0.35">
      <c r="A45" s="27"/>
      <c r="AC45" s="28"/>
      <c r="AF45" s="51" t="str">
        <f>HYPERLINK(CZ46,DA46)</f>
        <v>CKI</v>
      </c>
      <c r="AG45" s="34">
        <v>39</v>
      </c>
      <c r="CZ45" s="7" t="str">
        <f>CONCATENATE("https://www.cv-helios.net/classifications/",AG44,"-",LOWER(DA45),".jpg")</f>
        <v>https://www.cv-helios.net/classifications/38-cko.jpg</v>
      </c>
      <c r="DA45" s="7" t="s">
        <v>59</v>
      </c>
    </row>
    <row r="46" spans="1:107" ht="14.5" customHeight="1" x14ac:dyDescent="0.35">
      <c r="A46" s="27"/>
      <c r="AC46" s="28"/>
      <c r="AF46" s="51" t="str">
        <f t="shared" ref="AF46:AF66" si="57">HYPERLINK(CZ48,DA48)</f>
        <v>HHX</v>
      </c>
      <c r="AG46" s="34">
        <v>40</v>
      </c>
      <c r="CZ46" s="7" t="str">
        <f>CONCATENATE("https://www.cv-helios.net/classifications/",AG45,"-",LOWER(DA46),".jpg")</f>
        <v>https://www.cv-helios.net/classifications/39-cki.jpg</v>
      </c>
      <c r="DA46" s="7" t="s">
        <v>60</v>
      </c>
    </row>
    <row r="47" spans="1:107" ht="14.5" customHeight="1" x14ac:dyDescent="0.35">
      <c r="A47" s="27"/>
      <c r="AC47" s="28"/>
      <c r="AF47" s="51" t="str">
        <f t="shared" si="57"/>
        <v>CHO</v>
      </c>
      <c r="AG47" s="34">
        <v>41</v>
      </c>
      <c r="CZ47" s="7"/>
      <c r="DA47" s="7"/>
    </row>
    <row r="48" spans="1:107" ht="14.5" customHeight="1" x14ac:dyDescent="0.35">
      <c r="A48" s="27"/>
      <c r="AC48" s="28"/>
      <c r="AF48" s="51" t="str">
        <f t="shared" si="57"/>
        <v>CHI</v>
      </c>
      <c r="AG48" s="34">
        <v>42</v>
      </c>
      <c r="CZ48" s="7" t="str">
        <f t="shared" ref="CZ48:CZ68" si="58">CONCATENATE("https://www.cv-helios.net/classifications/",AG46,"-",LOWER(DA48),".jpg")</f>
        <v>https://www.cv-helios.net/classifications/40-hhx.jpg</v>
      </c>
      <c r="DA48" s="7" t="s">
        <v>61</v>
      </c>
    </row>
    <row r="49" spans="1:105" ht="14.5" customHeight="1" x14ac:dyDescent="0.35">
      <c r="A49" s="27"/>
      <c r="AC49" s="28"/>
      <c r="AF49" s="51" t="str">
        <f t="shared" si="57"/>
        <v>DKO</v>
      </c>
      <c r="AG49" s="34">
        <v>43</v>
      </c>
      <c r="CZ49" s="7" t="str">
        <f t="shared" si="58"/>
        <v>https://www.cv-helios.net/classifications/41-cho.jpg</v>
      </c>
      <c r="DA49" s="7" t="s">
        <v>62</v>
      </c>
    </row>
    <row r="50" spans="1:105" ht="14.5" customHeight="1" x14ac:dyDescent="0.35">
      <c r="A50" s="27"/>
      <c r="AC50" s="28"/>
      <c r="AF50" s="51" t="str">
        <f t="shared" si="57"/>
        <v>EKO</v>
      </c>
      <c r="AG50" s="34">
        <v>44</v>
      </c>
      <c r="CZ50" s="7" t="str">
        <f t="shared" si="58"/>
        <v>https://www.cv-helios.net/classifications/42-chi.jpg</v>
      </c>
      <c r="DA50" s="7" t="s">
        <v>63</v>
      </c>
    </row>
    <row r="51" spans="1:105" ht="14.5" customHeight="1" x14ac:dyDescent="0.35">
      <c r="A51" s="27"/>
      <c r="AC51" s="28"/>
      <c r="AF51" s="51" t="str">
        <f t="shared" si="57"/>
        <v>FKO</v>
      </c>
      <c r="AG51" s="34">
        <v>45</v>
      </c>
      <c r="CZ51" s="7" t="str">
        <f t="shared" si="58"/>
        <v>https://www.cv-helios.net/classifications/43-dko.jpg</v>
      </c>
      <c r="DA51" s="7" t="s">
        <v>64</v>
      </c>
    </row>
    <row r="52" spans="1:105" ht="14.5" customHeight="1" x14ac:dyDescent="0.35">
      <c r="A52" s="27"/>
      <c r="AC52" s="28"/>
      <c r="AF52" s="51" t="str">
        <f t="shared" si="57"/>
        <v>DKI</v>
      </c>
      <c r="AG52" s="34">
        <v>46</v>
      </c>
      <c r="CZ52" s="7" t="str">
        <f t="shared" si="58"/>
        <v>https://www.cv-helios.net/classifications/44-eko.jpg</v>
      </c>
      <c r="DA52" s="7" t="s">
        <v>65</v>
      </c>
    </row>
    <row r="53" spans="1:105" ht="14.5" customHeight="1" x14ac:dyDescent="0.35">
      <c r="A53" s="27"/>
      <c r="AC53" s="28"/>
      <c r="AF53" s="51" t="str">
        <f t="shared" si="57"/>
        <v>EKI</v>
      </c>
      <c r="AG53" s="34">
        <v>47</v>
      </c>
      <c r="CZ53" s="7" t="str">
        <f t="shared" si="58"/>
        <v>https://www.cv-helios.net/classifications/45-fko.jpg</v>
      </c>
      <c r="DA53" s="7" t="s">
        <v>66</v>
      </c>
    </row>
    <row r="54" spans="1:105" ht="14.5" customHeight="1" x14ac:dyDescent="0.35">
      <c r="A54" s="27"/>
      <c r="AC54" s="28"/>
      <c r="AF54" s="51" t="str">
        <f t="shared" si="57"/>
        <v>FKI</v>
      </c>
      <c r="AG54" s="34">
        <v>48</v>
      </c>
      <c r="CZ54" s="7" t="str">
        <f t="shared" si="58"/>
        <v>https://www.cv-helios.net/classifications/46-dki.jpg</v>
      </c>
      <c r="DA54" s="7" t="s">
        <v>67</v>
      </c>
    </row>
    <row r="55" spans="1:105" ht="14.5" customHeight="1" x14ac:dyDescent="0.35">
      <c r="A55" s="27"/>
      <c r="AC55" s="28"/>
      <c r="AF55" s="51" t="str">
        <f t="shared" si="57"/>
        <v>DHO</v>
      </c>
      <c r="AG55" s="34">
        <v>49</v>
      </c>
      <c r="CZ55" s="7" t="str">
        <f t="shared" si="58"/>
        <v>https://www.cv-helios.net/classifications/47-eki.jpg</v>
      </c>
      <c r="DA55" s="7" t="s">
        <v>68</v>
      </c>
    </row>
    <row r="56" spans="1:105" ht="14.5" customHeight="1" x14ac:dyDescent="0.35">
      <c r="A56" s="27"/>
      <c r="AC56" s="28"/>
      <c r="AF56" s="51" t="str">
        <f t="shared" si="57"/>
        <v>EHO</v>
      </c>
      <c r="AG56" s="34">
        <v>50</v>
      </c>
      <c r="CZ56" s="7" t="str">
        <f t="shared" si="58"/>
        <v>https://www.cv-helios.net/classifications/48-fki.jpg</v>
      </c>
      <c r="DA56" s="7" t="s">
        <v>69</v>
      </c>
    </row>
    <row r="57" spans="1:105" ht="14.5" customHeight="1" x14ac:dyDescent="0.35">
      <c r="A57" s="27"/>
      <c r="AC57" s="28"/>
      <c r="AF57" s="51" t="str">
        <f t="shared" si="57"/>
        <v>FHO</v>
      </c>
      <c r="AG57" s="34">
        <v>51</v>
      </c>
      <c r="CZ57" s="7" t="str">
        <f t="shared" si="58"/>
        <v>https://www.cv-helios.net/classifications/49-dho.jpg</v>
      </c>
      <c r="DA57" s="7" t="s">
        <v>70</v>
      </c>
    </row>
    <row r="58" spans="1:105" ht="14.5" customHeight="1" x14ac:dyDescent="0.35">
      <c r="A58" s="27"/>
      <c r="AC58" s="28"/>
      <c r="AF58" s="51" t="str">
        <f t="shared" si="57"/>
        <v>DHI</v>
      </c>
      <c r="AG58" s="34">
        <v>52</v>
      </c>
      <c r="CZ58" s="7" t="str">
        <f t="shared" si="58"/>
        <v>https://www.cv-helios.net/classifications/50-eho.jpg</v>
      </c>
      <c r="DA58" s="7" t="s">
        <v>71</v>
      </c>
    </row>
    <row r="59" spans="1:105" ht="14.5" customHeight="1" x14ac:dyDescent="0.35">
      <c r="A59" s="27"/>
      <c r="AC59" s="28"/>
      <c r="AF59" s="51" t="str">
        <f t="shared" si="57"/>
        <v>EHI</v>
      </c>
      <c r="AG59" s="34">
        <v>53</v>
      </c>
      <c r="CZ59" s="7" t="str">
        <f t="shared" si="58"/>
        <v>https://www.cv-helios.net/classifications/51-fho.jpg</v>
      </c>
      <c r="DA59" s="7" t="s">
        <v>72</v>
      </c>
    </row>
    <row r="60" spans="1:105" ht="14.5" customHeight="1" x14ac:dyDescent="0.35">
      <c r="A60" s="27"/>
      <c r="AC60" s="28"/>
      <c r="AF60" s="51" t="str">
        <f t="shared" si="57"/>
        <v>FHI</v>
      </c>
      <c r="AG60" s="34">
        <v>54</v>
      </c>
      <c r="CZ60" s="7" t="str">
        <f t="shared" si="58"/>
        <v>https://www.cv-helios.net/classifications/52-dhi.jpg</v>
      </c>
      <c r="DA60" s="7" t="s">
        <v>73</v>
      </c>
    </row>
    <row r="61" spans="1:105" ht="14.5" customHeight="1" x14ac:dyDescent="0.35">
      <c r="A61" s="27"/>
      <c r="AC61" s="28"/>
      <c r="AF61" s="51" t="str">
        <f t="shared" si="57"/>
        <v>DKC</v>
      </c>
      <c r="AG61" s="34">
        <v>55</v>
      </c>
      <c r="CZ61" s="7" t="str">
        <f t="shared" si="58"/>
        <v>https://www.cv-helios.net/classifications/53-ehi.jpg</v>
      </c>
      <c r="DA61" s="7" t="s">
        <v>74</v>
      </c>
    </row>
    <row r="62" spans="1:105" ht="14.5" customHeight="1" x14ac:dyDescent="0.35">
      <c r="A62" s="27"/>
      <c r="AC62" s="28"/>
      <c r="AF62" s="51" t="str">
        <f t="shared" si="57"/>
        <v>EKC</v>
      </c>
      <c r="AG62" s="34">
        <v>56</v>
      </c>
      <c r="CZ62" s="7" t="str">
        <f t="shared" si="58"/>
        <v>https://www.cv-helios.net/classifications/54-fhi.jpg</v>
      </c>
      <c r="DA62" s="7" t="s">
        <v>75</v>
      </c>
    </row>
    <row r="63" spans="1:105" ht="14.5" customHeight="1" x14ac:dyDescent="0.35">
      <c r="A63" s="27"/>
      <c r="AC63" s="28"/>
      <c r="AF63" s="51" t="str">
        <f t="shared" si="57"/>
        <v>FKC</v>
      </c>
      <c r="AG63" s="34">
        <v>57</v>
      </c>
      <c r="CZ63" s="7" t="str">
        <f t="shared" si="58"/>
        <v>https://www.cv-helios.net/classifications/55-dkc.jpg</v>
      </c>
      <c r="DA63" s="7" t="s">
        <v>76</v>
      </c>
    </row>
    <row r="64" spans="1:105" ht="14.5" customHeight="1" x14ac:dyDescent="0.35">
      <c r="A64" s="27"/>
      <c r="AC64" s="28"/>
      <c r="AF64" s="51" t="str">
        <f t="shared" si="57"/>
        <v>DHC</v>
      </c>
      <c r="AG64" s="34">
        <v>58</v>
      </c>
      <c r="CZ64" s="7" t="str">
        <f t="shared" si="58"/>
        <v>https://www.cv-helios.net/classifications/56-ekc.jpg</v>
      </c>
      <c r="DA64" s="7" t="s">
        <v>77</v>
      </c>
    </row>
    <row r="65" spans="1:105" ht="14.5" customHeight="1" x14ac:dyDescent="0.35">
      <c r="A65" s="27"/>
      <c r="AC65" s="28"/>
      <c r="AF65" s="51" t="str">
        <f t="shared" si="57"/>
        <v>EHC</v>
      </c>
      <c r="AG65" s="34">
        <v>59</v>
      </c>
      <c r="CZ65" s="7" t="str">
        <f t="shared" si="58"/>
        <v>https://www.cv-helios.net/classifications/57-fkc.jpg</v>
      </c>
      <c r="DA65" s="7" t="s">
        <v>78</v>
      </c>
    </row>
    <row r="66" spans="1:105" ht="14.5" customHeight="1" x14ac:dyDescent="0.35">
      <c r="A66" s="27"/>
      <c r="AC66" s="28"/>
      <c r="AF66" s="52" t="str">
        <f t="shared" si="57"/>
        <v>FHC</v>
      </c>
      <c r="AG66" s="35">
        <v>60</v>
      </c>
      <c r="CZ66" s="7" t="str">
        <f t="shared" si="58"/>
        <v>https://www.cv-helios.net/classifications/58-dhc.jpg</v>
      </c>
      <c r="DA66" s="7" t="s">
        <v>79</v>
      </c>
    </row>
    <row r="67" spans="1:105" ht="14.5" customHeight="1" x14ac:dyDescent="0.35">
      <c r="A67" s="27"/>
      <c r="AC67" s="28"/>
      <c r="AF67" s="53" t="s">
        <v>82</v>
      </c>
      <c r="AG67" s="36">
        <v>0</v>
      </c>
      <c r="CZ67" s="7" t="str">
        <f t="shared" si="58"/>
        <v>https://www.cv-helios.net/classifications/59-ehc.jpg</v>
      </c>
      <c r="DA67" s="7" t="s">
        <v>80</v>
      </c>
    </row>
    <row r="68" spans="1:105" ht="14.5" customHeight="1" x14ac:dyDescent="0.35">
      <c r="A68" s="27"/>
      <c r="AC68" s="28"/>
      <c r="CZ68" s="7" t="str">
        <f t="shared" si="58"/>
        <v>https://www.cv-helios.net/classifications/60-fhc.jpg</v>
      </c>
      <c r="DA68" s="7" t="s">
        <v>81</v>
      </c>
    </row>
    <row r="69" spans="1:105" ht="14.5" customHeight="1" x14ac:dyDescent="0.35">
      <c r="A69" s="27"/>
      <c r="AC69" s="28"/>
    </row>
    <row r="70" spans="1:105" ht="14.5" customHeight="1" x14ac:dyDescent="0.35">
      <c r="A70" s="27"/>
      <c r="AC70" s="28"/>
    </row>
    <row r="71" spans="1:105" ht="14.5" customHeight="1" x14ac:dyDescent="0.35">
      <c r="A71" s="27"/>
      <c r="AC71" s="28"/>
    </row>
    <row r="72" spans="1:105" ht="14.5" customHeight="1" x14ac:dyDescent="0.35">
      <c r="A72" s="27"/>
      <c r="AC72" s="28"/>
    </row>
    <row r="73" spans="1:105" ht="14.5" customHeight="1" x14ac:dyDescent="0.35">
      <c r="A73" s="27"/>
      <c r="AC73" s="28"/>
    </row>
    <row r="74" spans="1:105" ht="14.5" customHeight="1" x14ac:dyDescent="0.35">
      <c r="A74" s="27"/>
      <c r="AC74" s="28"/>
    </row>
    <row r="75" spans="1:105" ht="14.5" customHeight="1" x14ac:dyDescent="0.35">
      <c r="A75" s="27"/>
      <c r="AC75" s="28"/>
    </row>
    <row r="76" spans="1:105" ht="14.5" customHeight="1" x14ac:dyDescent="0.35">
      <c r="A76" s="27"/>
      <c r="AC76" s="28"/>
    </row>
    <row r="77" spans="1:105" ht="14.5" customHeight="1" thickBot="1" x14ac:dyDescent="0.4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</row>
  </sheetData>
  <mergeCells count="51">
    <mergeCell ref="A37:AC40"/>
    <mergeCell ref="T4:V4"/>
    <mergeCell ref="D4:P4"/>
    <mergeCell ref="Q4:S4"/>
    <mergeCell ref="Z4:AC4"/>
    <mergeCell ref="W4:Y4"/>
    <mergeCell ref="BA5:BA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G5:BG6"/>
    <mergeCell ref="BB5:BB6"/>
    <mergeCell ref="BC5:BC6"/>
    <mergeCell ref="BD5:BD6"/>
    <mergeCell ref="BE5:BE6"/>
    <mergeCell ref="BF5:BF6"/>
    <mergeCell ref="W2:AC2"/>
    <mergeCell ref="Q3:S3"/>
    <mergeCell ref="Q2:S2"/>
    <mergeCell ref="L3:P3"/>
    <mergeCell ref="L2:P2"/>
    <mergeCell ref="W3:AC3"/>
    <mergeCell ref="AQ5:AQ6"/>
    <mergeCell ref="AI5:AI6"/>
    <mergeCell ref="AJ5:AJ6"/>
    <mergeCell ref="AK5:AK6"/>
    <mergeCell ref="AL5:AL6"/>
    <mergeCell ref="AM5:AM6"/>
    <mergeCell ref="AN5:AN6"/>
    <mergeCell ref="AT1:AU1"/>
    <mergeCell ref="A41:AC42"/>
    <mergeCell ref="A1:AA1"/>
    <mergeCell ref="AB1:AC1"/>
    <mergeCell ref="AO5:AO6"/>
    <mergeCell ref="AP5:AP6"/>
    <mergeCell ref="AE5:AE6"/>
    <mergeCell ref="A4:B4"/>
    <mergeCell ref="A3:C3"/>
    <mergeCell ref="A2:C2"/>
    <mergeCell ref="H3:K3"/>
    <mergeCell ref="D2:G2"/>
    <mergeCell ref="D3:G3"/>
    <mergeCell ref="H2:K2"/>
    <mergeCell ref="T3:V3"/>
    <mergeCell ref="T2:V2"/>
  </mergeCells>
  <phoneticPr fontId="2" type="noConversion"/>
  <conditionalFormatting sqref="D6:AB36">
    <cfRule type="cellIs" dxfId="2" priority="7" operator="notEqual">
      <formula>BX7</formula>
    </cfRule>
  </conditionalFormatting>
  <conditionalFormatting sqref="AD1:AD5">
    <cfRule type="cellIs" dxfId="1" priority="3" operator="notEqual">
      <formula>CW1</formula>
    </cfRule>
  </conditionalFormatting>
  <conditionalFormatting sqref="AE3">
    <cfRule type="cellIs" dxfId="0" priority="1" operator="equal">
      <formula>"Errors:"</formula>
    </cfRule>
  </conditionalFormatting>
  <dataValidations count="2">
    <dataValidation type="list" allowBlank="1" showInputMessage="1" showErrorMessage="1" sqref="Q3" xr:uid="{00000000-0002-0000-0000-000000000000}">
      <formula1>$CX$7:$CX$19</formula1>
    </dataValidation>
    <dataValidation type="list" allowBlank="1" showInputMessage="1" showErrorMessage="1" sqref="C4" xr:uid="{00000000-0002-0000-0000-000001000000}">
      <formula1>$CX$21:$CX$24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fitToWidth="2" fitToHeight="2" orientation="landscape" horizontalDpi="4294967293" r:id="rId1"/>
  <rowBreaks count="1" manualBreakCount="1">
    <brk id="40" max="16383" man="1"/>
  </rowBreaks>
  <drawing r:id="rId2"/>
  <legacyDrawing r:id="rId3"/>
  <webPublishItems count="1">
    <webPublishItem id="25554" divId="CLASSIFICATIONS-FORM-25C-2024_25554" sourceType="range" sourceRef="A1:AC36" destinationFile="C:\helios\cv\cgi\data\CLASSIFICATIONS-FORM-25C-2024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"/>
  <sheetViews>
    <sheetView workbookViewId="0"/>
  </sheetViews>
  <sheetFormatPr baseColWidth="10" defaultRowHeight="14.5" x14ac:dyDescent="0.35"/>
  <sheetData>
    <row r="3" spans="3:3" x14ac:dyDescent="0.35">
      <c r="C3" s="1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CLASSIFICATIONS</vt:lpstr>
      <vt:lpstr>pwd</vt:lpstr>
      <vt:lpstr>CLASSIFICATIONS!Utskriftsområde</vt:lpstr>
      <vt:lpstr>CLASSIFICATIONS!Utskriftstitler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Inge Malde</dc:creator>
  <cp:lastModifiedBy>Kjell Inge Malde</cp:lastModifiedBy>
  <cp:lastPrinted>2024-07-19T17:19:59Z</cp:lastPrinted>
  <dcterms:created xsi:type="dcterms:W3CDTF">2023-08-14T10:12:07Z</dcterms:created>
  <dcterms:modified xsi:type="dcterms:W3CDTF">2024-07-21T18:37:30Z</dcterms:modified>
</cp:coreProperties>
</file>